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C867E89-B64B-42E2-A406-AEC2A2C84669}" xr6:coauthVersionLast="44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9 месяцев 2021 " sheetId="2" r:id="rId1"/>
  </sheets>
  <definedNames>
    <definedName name="_xlnm.Print_Area" localSheetId="0">'9 месяцев 2021 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2" l="1"/>
  <c r="F28" i="2"/>
  <c r="H21" i="2" l="1"/>
  <c r="H57" i="2" l="1"/>
  <c r="H52" i="2"/>
  <c r="H61" i="2"/>
  <c r="F61" i="2"/>
  <c r="H59" i="2"/>
  <c r="F59" i="2"/>
  <c r="F57" i="2"/>
  <c r="I57" i="2" s="1"/>
  <c r="F52" i="2"/>
  <c r="H48" i="2"/>
  <c r="F48" i="2"/>
  <c r="H45" i="2"/>
  <c r="F45" i="2"/>
  <c r="H34" i="2"/>
  <c r="F34" i="2"/>
  <c r="H32" i="2"/>
  <c r="F32" i="2"/>
  <c r="F21" i="2"/>
  <c r="H16" i="2"/>
  <c r="F16" i="2"/>
  <c r="H9" i="2"/>
  <c r="F9" i="2"/>
  <c r="I48" i="2" l="1"/>
  <c r="I34" i="2"/>
  <c r="I32" i="2"/>
  <c r="I59" i="2"/>
  <c r="I61" i="2"/>
  <c r="I52" i="2"/>
  <c r="I45" i="2"/>
  <c r="I28" i="2"/>
  <c r="I21" i="2"/>
  <c r="F62" i="2"/>
  <c r="I16" i="2"/>
  <c r="I9" i="2"/>
  <c r="H62" i="2"/>
  <c r="I62" i="2" l="1"/>
</calcChain>
</file>

<file path=xl/sharedStrings.xml><?xml version="1.0" encoding="utf-8"?>
<sst xmlns="http://schemas.openxmlformats.org/spreadsheetml/2006/main" count="131" uniqueCount="83">
  <si>
    <t>№</t>
  </si>
  <si>
    <t>Целевая статья</t>
  </si>
  <si>
    <t>Источник финансирования</t>
  </si>
  <si>
    <t>Наименование показателя</t>
  </si>
  <si>
    <t>1.</t>
  </si>
  <si>
    <t>0401</t>
  </si>
  <si>
    <t>0502</t>
  </si>
  <si>
    <t>2.</t>
  </si>
  <si>
    <t>0501</t>
  </si>
  <si>
    <t>1003</t>
  </si>
  <si>
    <t>0409</t>
  </si>
  <si>
    <t>0503</t>
  </si>
  <si>
    <t>3.</t>
  </si>
  <si>
    <t>4.</t>
  </si>
  <si>
    <t>5.</t>
  </si>
  <si>
    <t>0309</t>
  </si>
  <si>
    <t>6.</t>
  </si>
  <si>
    <t>0314</t>
  </si>
  <si>
    <t>0412</t>
  </si>
  <si>
    <t>7.</t>
  </si>
  <si>
    <t>0102</t>
  </si>
  <si>
    <t>0104</t>
  </si>
  <si>
    <t>1001</t>
  </si>
  <si>
    <t>0113</t>
  </si>
  <si>
    <t>Всего по программам:</t>
  </si>
  <si>
    <t>8.</t>
  </si>
  <si>
    <t>0801</t>
  </si>
  <si>
    <t>1102</t>
  </si>
  <si>
    <t>0603</t>
  </si>
  <si>
    <t>71.0.00.00000</t>
  </si>
  <si>
    <t>72.0.00.00000</t>
  </si>
  <si>
    <t>73.0.00.00000</t>
  </si>
  <si>
    <t>74.0.00.00000</t>
  </si>
  <si>
    <t>75.0.00.00000</t>
  </si>
  <si>
    <t>76.0.00.00000</t>
  </si>
  <si>
    <t>77.0.00.00000</t>
  </si>
  <si>
    <t>78.0.00.00000</t>
  </si>
  <si>
    <t>9.</t>
  </si>
  <si>
    <t>79.0.00.00000</t>
  </si>
  <si>
    <t>федер.бюджет</t>
  </si>
  <si>
    <t>Рз Пр</t>
  </si>
  <si>
    <t>Итого:</t>
  </si>
  <si>
    <t>Председатель комитета по экономике и финансам администрации Слюдянского городского поселения</t>
  </si>
  <si>
    <t>Н.Н.Кайсарова</t>
  </si>
  <si>
    <t>областн.бюдж</t>
  </si>
  <si>
    <t>местн.бюджет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</si>
  <si>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Благоустройство Слюдянского муниципального образования" на 2019-2024 годы</t>
    </r>
  </si>
  <si>
    <t>Муниципальная программа                                 " Развитие транспортного комплекса и улично- дорожной сети Слюдянского муниципального образования" на 2019-2024 годы</t>
  </si>
  <si>
    <r>
      <t>Муниципальная программа              "</t>
    </r>
    <r>
      <rPr>
        <b/>
        <i/>
        <sz val="10"/>
        <color rgb="FF000000"/>
        <rFont val="Times New Roman"/>
        <family val="1"/>
        <charset val="204"/>
      </rPr>
      <t>Поддержка приоритетных отраслей экономики Слюдянского муниципального образования"  на 2019-2024 годы</t>
    </r>
  </si>
  <si>
    <t>81.0.00.00000</t>
  </si>
  <si>
    <t>10.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</si>
  <si>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Комплексное и устойчивое развитие градостроительной деятельности и земельных отношений на территрии Слюдянского муниципального образования" на 2019- 2024 годы</t>
    </r>
  </si>
  <si>
    <t>11.</t>
  </si>
  <si>
    <t>82.0.00.00000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</si>
  <si>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Повышение качества управления муниципальным имуществом Слюдянского муниципального образования" на 2019-2024 годы </t>
    </r>
  </si>
  <si>
    <t>по реализации муниципальных программ Слюдянского муниципального образования</t>
  </si>
  <si>
    <t>исп.</t>
  </si>
  <si>
    <t>Н.М.Горбунова</t>
  </si>
  <si>
    <r>
      <rPr>
        <b/>
        <sz val="10"/>
        <color theme="1"/>
        <rFont val="Times New Roman"/>
        <family val="1"/>
        <charset val="204"/>
      </rPr>
      <t xml:space="preserve">  УТВЕРЖДЕНО </t>
    </r>
    <r>
      <rPr>
        <b/>
        <sz val="11"/>
        <color theme="1"/>
        <rFont val="Times New Roman"/>
        <family val="1"/>
        <charset val="204"/>
      </rPr>
      <t xml:space="preserve">       сумма  (руб)</t>
    </r>
  </si>
  <si>
    <r>
      <rPr>
        <b/>
        <sz val="10"/>
        <color theme="1"/>
        <rFont val="Times New Roman"/>
        <family val="1"/>
        <charset val="204"/>
      </rPr>
      <t xml:space="preserve">  ИСПОЛНЕНО   </t>
    </r>
    <r>
      <rPr>
        <b/>
        <sz val="11"/>
        <color theme="1"/>
        <rFont val="Times New Roman"/>
        <family val="1"/>
        <charset val="204"/>
      </rPr>
      <t xml:space="preserve">               сумма  (руб)</t>
    </r>
  </si>
  <si>
    <t>1301</t>
  </si>
  <si>
    <r>
      <t>Муниципальная программа                             "</t>
    </r>
    <r>
      <rPr>
        <b/>
        <i/>
        <sz val="10"/>
        <color rgb="FF000000"/>
        <rFont val="Times New Roman"/>
        <family val="1"/>
        <charset val="204"/>
      </rPr>
      <t xml:space="preserve"> Безопасный город " на 2019</t>
    </r>
    <r>
      <rPr>
        <b/>
        <i/>
        <sz val="10"/>
        <color indexed="8"/>
        <rFont val="Times New Roman"/>
        <family val="1"/>
        <charset val="204"/>
      </rPr>
      <t>-2024 годы</t>
    </r>
  </si>
  <si>
    <r>
      <rPr>
        <b/>
        <sz val="10"/>
        <color theme="1"/>
        <rFont val="Times New Roman"/>
        <family val="1"/>
        <charset val="204"/>
      </rPr>
      <t xml:space="preserve">Муниципальная программа  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" Развитие жилищно-коммунального хозяйства  Слюдянского муниципального образования " на 2019-2024 годы</t>
    </r>
  </si>
  <si>
    <t>Муниципальная программа                                    " Доступное жилье на территории  Слюдянского муниципального образования"  на 2019-2024 годы</t>
  </si>
  <si>
    <r>
      <t xml:space="preserve">Муниципальная программа                           " </t>
    </r>
    <r>
      <rPr>
        <b/>
        <i/>
        <sz val="10"/>
        <color theme="1"/>
        <rFont val="Times New Roman"/>
        <family val="1"/>
        <charset val="204"/>
      </rPr>
      <t>Совершенствование механизмов управления Слюдянским муниципальным образованием" на 2019-2024 годы</t>
    </r>
  </si>
  <si>
    <t xml:space="preserve"> Нач. отдела доходов и планирования бюджета           </t>
  </si>
  <si>
    <t>Процент исполнения</t>
  </si>
  <si>
    <t>ИНФОРМАЦИЯ</t>
  </si>
  <si>
    <t>областн. бюдж</t>
  </si>
  <si>
    <t>местн. 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</si>
  <si>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Формирование современной городской среды  Слюдянского муниципального образования" на 2018- 2024 годы</t>
    </r>
  </si>
  <si>
    <t>Фонд реф. ЖКХ</t>
  </si>
  <si>
    <r>
      <t xml:space="preserve">Муниципальная программа                          " </t>
    </r>
    <r>
      <rPr>
        <b/>
        <i/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Слюдянского муниципального образования услугами культуры и спорта" на 2019-2024 годы</t>
    </r>
  </si>
  <si>
    <t>0310</t>
  </si>
  <si>
    <t>12.</t>
  </si>
  <si>
    <t>83.0.00.00000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</si>
  <si>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Защита прав потребителей на территории Слюдянского муниципального образования" на 2021-2025 годы </t>
    </r>
  </si>
  <si>
    <t>областн.бюджет</t>
  </si>
  <si>
    <t>местн.бюдж</t>
  </si>
  <si>
    <t>за 2021 год</t>
  </si>
  <si>
    <t>0605</t>
  </si>
  <si>
    <t xml:space="preserve">федер.бюджет </t>
  </si>
  <si>
    <r>
      <t>местн.бюдж           (</t>
    </r>
    <r>
      <rPr>
        <sz val="8"/>
        <color theme="1"/>
        <rFont val="Times New Roman"/>
        <family val="1"/>
        <charset val="204"/>
      </rPr>
      <t>за счет акциз тек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</si>
</sst>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10" fillId="2" borderId="1" xfId="2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9" xfId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165" fontId="2" fillId="0" borderId="11" xfId="1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2" fillId="0" borderId="18" xfId="0" applyFont="1" applyBorder="1" applyAlignment="1">
      <alignment wrapText="1"/>
    </xf>
    <xf numFmtId="2" fontId="0" fillId="0" borderId="0" xfId="0" applyNumberFormat="1" applyAlignment="1">
      <alignment wrapText="1"/>
    </xf>
    <xf numFmtId="164" fontId="17" fillId="0" borderId="0" xfId="1" applyFont="1" applyAlignment="1">
      <alignment wrapText="1"/>
    </xf>
    <xf numFmtId="164" fontId="19" fillId="0" borderId="0" xfId="1" applyFont="1" applyAlignment="1">
      <alignment wrapText="1"/>
    </xf>
    <xf numFmtId="0" fontId="20" fillId="0" borderId="0" xfId="0" applyFont="1" applyAlignment="1"/>
    <xf numFmtId="164" fontId="2" fillId="0" borderId="8" xfId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3" borderId="1" xfId="0" applyFill="1" applyBorder="1" applyAlignment="1">
      <alignment wrapText="1"/>
    </xf>
    <xf numFmtId="164" fontId="4" fillId="3" borderId="3" xfId="1" applyFont="1" applyFill="1" applyBorder="1" applyAlignment="1">
      <alignment horizontal="right" wrapText="1"/>
    </xf>
    <xf numFmtId="0" fontId="21" fillId="3" borderId="1" xfId="0" applyFont="1" applyFill="1" applyBorder="1" applyAlignment="1">
      <alignment wrapText="1"/>
    </xf>
    <xf numFmtId="164" fontId="4" fillId="3" borderId="8" xfId="1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2" fillId="3" borderId="19" xfId="0" applyFont="1" applyFill="1" applyBorder="1" applyAlignment="1">
      <alignment horizontal="right" wrapText="1"/>
    </xf>
    <xf numFmtId="164" fontId="4" fillId="3" borderId="7" xfId="1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2" fillId="4" borderId="3" xfId="0" applyFont="1" applyFill="1" applyBorder="1" applyAlignment="1">
      <alignment horizontal="right" vertical="center" wrapText="1"/>
    </xf>
    <xf numFmtId="164" fontId="4" fillId="3" borderId="28" xfId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2" fillId="0" borderId="10" xfId="1" applyFont="1" applyBorder="1" applyAlignment="1">
      <alignment horizontal="right" wrapText="1"/>
    </xf>
    <xf numFmtId="0" fontId="0" fillId="0" borderId="31" xfId="0" applyBorder="1" applyAlignment="1">
      <alignment wrapText="1"/>
    </xf>
    <xf numFmtId="0" fontId="0" fillId="4" borderId="32" xfId="0" applyFill="1" applyBorder="1" applyAlignment="1">
      <alignment wrapText="1"/>
    </xf>
    <xf numFmtId="0" fontId="2" fillId="0" borderId="0" xfId="0" applyFont="1" applyAlignment="1">
      <alignment vertical="top" wrapText="1"/>
    </xf>
    <xf numFmtId="166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10" fontId="21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164" fontId="2" fillId="4" borderId="28" xfId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wrapText="1"/>
    </xf>
    <xf numFmtId="0" fontId="0" fillId="0" borderId="3" xfId="0" applyBorder="1" applyAlignment="1">
      <alignment wrapText="1"/>
    </xf>
    <xf numFmtId="10" fontId="21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165" fontId="2" fillId="0" borderId="8" xfId="1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center" wrapText="1"/>
    </xf>
    <xf numFmtId="165" fontId="2" fillId="0" borderId="13" xfId="1" applyNumberFormat="1" applyFon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165" fontId="2" fillId="4" borderId="8" xfId="1" applyNumberFormat="1" applyFont="1" applyFill="1" applyBorder="1" applyAlignment="1">
      <alignment horizontal="right" wrapText="1"/>
    </xf>
    <xf numFmtId="165" fontId="2" fillId="4" borderId="9" xfId="1" applyNumberFormat="1" applyFont="1" applyFill="1" applyBorder="1" applyAlignment="1">
      <alignment horizontal="right" wrapText="1"/>
    </xf>
    <xf numFmtId="164" fontId="2" fillId="4" borderId="34" xfId="1" applyFont="1" applyFill="1" applyBorder="1" applyAlignment="1">
      <alignment horizontal="right" wrapText="1"/>
    </xf>
    <xf numFmtId="164" fontId="2" fillId="4" borderId="22" xfId="1" applyFont="1" applyFill="1" applyBorder="1" applyAlignment="1">
      <alignment horizontal="right" wrapText="1"/>
    </xf>
    <xf numFmtId="164" fontId="2" fillId="4" borderId="9" xfId="1" applyFont="1" applyFill="1" applyBorder="1" applyAlignment="1">
      <alignment horizontal="right" wrapText="1"/>
    </xf>
    <xf numFmtId="164" fontId="2" fillId="4" borderId="11" xfId="1" applyFont="1" applyFill="1" applyBorder="1" applyAlignment="1">
      <alignment horizontal="right" wrapText="1"/>
    </xf>
    <xf numFmtId="165" fontId="2" fillId="4" borderId="11" xfId="1" applyNumberFormat="1" applyFont="1" applyFill="1" applyBorder="1" applyAlignment="1">
      <alignment horizontal="right" wrapText="1"/>
    </xf>
    <xf numFmtId="164" fontId="2" fillId="4" borderId="13" xfId="1" applyFont="1" applyFill="1" applyBorder="1" applyAlignment="1">
      <alignment horizontal="right" wrapText="1"/>
    </xf>
    <xf numFmtId="164" fontId="2" fillId="0" borderId="11" xfId="1" applyFont="1" applyBorder="1" applyAlignment="1">
      <alignment horizontal="right" wrapText="1"/>
    </xf>
    <xf numFmtId="164" fontId="2" fillId="0" borderId="7" xfId="1" applyFont="1" applyBorder="1" applyAlignment="1">
      <alignment horizontal="right" wrapText="1"/>
    </xf>
    <xf numFmtId="164" fontId="7" fillId="3" borderId="3" xfId="1" applyFont="1" applyFill="1" applyBorder="1" applyAlignment="1">
      <alignment horizontal="right" wrapText="1"/>
    </xf>
    <xf numFmtId="165" fontId="2" fillId="0" borderId="22" xfId="1" applyNumberFormat="1" applyFont="1" applyBorder="1" applyAlignment="1">
      <alignment horizontal="right" wrapText="1"/>
    </xf>
    <xf numFmtId="165" fontId="2" fillId="0" borderId="33" xfId="1" applyNumberFormat="1" applyFont="1" applyBorder="1" applyAlignment="1">
      <alignment horizontal="right" wrapText="1"/>
    </xf>
    <xf numFmtId="165" fontId="2" fillId="0" borderId="17" xfId="1" applyNumberFormat="1" applyFont="1" applyBorder="1" applyAlignment="1">
      <alignment horizontal="right" wrapText="1"/>
    </xf>
    <xf numFmtId="165" fontId="4" fillId="3" borderId="3" xfId="1" applyNumberFormat="1" applyFont="1" applyFill="1" applyBorder="1" applyAlignment="1">
      <alignment horizontal="right" wrapText="1"/>
    </xf>
    <xf numFmtId="165" fontId="2" fillId="0" borderId="5" xfId="1" applyNumberFormat="1" applyFont="1" applyBorder="1" applyAlignment="1">
      <alignment horizontal="right" wrapText="1"/>
    </xf>
    <xf numFmtId="164" fontId="2" fillId="0" borderId="3" xfId="1" applyFont="1" applyBorder="1" applyAlignment="1">
      <alignment horizontal="right" vertical="center" wrapText="1"/>
    </xf>
    <xf numFmtId="164" fontId="2" fillId="0" borderId="13" xfId="1" applyFont="1" applyBorder="1" applyAlignment="1">
      <alignment horizontal="right" wrapText="1"/>
    </xf>
    <xf numFmtId="164" fontId="2" fillId="0" borderId="13" xfId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wrapText="1"/>
    </xf>
    <xf numFmtId="165" fontId="2" fillId="0" borderId="7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vertical="center" wrapText="1"/>
    </xf>
    <xf numFmtId="2" fontId="2" fillId="4" borderId="11" xfId="1" applyNumberFormat="1" applyFont="1" applyFill="1" applyBorder="1" applyAlignment="1">
      <alignment horizontal="right" wrapText="1"/>
    </xf>
    <xf numFmtId="165" fontId="2" fillId="4" borderId="30" xfId="1" applyNumberFormat="1" applyFont="1" applyFill="1" applyBorder="1" applyAlignment="1">
      <alignment horizontal="right" vertical="center" wrapText="1"/>
    </xf>
    <xf numFmtId="165" fontId="4" fillId="3" borderId="30" xfId="1" applyNumberFormat="1" applyFont="1" applyFill="1" applyBorder="1" applyAlignment="1">
      <alignment horizontal="right" wrapText="1"/>
    </xf>
    <xf numFmtId="164" fontId="4" fillId="3" borderId="7" xfId="1" applyFont="1" applyFill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4" borderId="35" xfId="0" applyFont="1" applyFill="1" applyBorder="1" applyAlignment="1">
      <alignment wrapText="1"/>
    </xf>
    <xf numFmtId="164" fontId="4" fillId="3" borderId="28" xfId="1" applyFont="1" applyFill="1" applyBorder="1" applyAlignment="1">
      <alignment horizontal="right" vertical="center" wrapText="1"/>
    </xf>
    <xf numFmtId="164" fontId="4" fillId="3" borderId="30" xfId="1" applyFont="1" applyFill="1" applyBorder="1" applyAlignment="1">
      <alignment horizontal="right" wrapText="1"/>
    </xf>
    <xf numFmtId="0" fontId="0" fillId="4" borderId="38" xfId="0" applyFill="1" applyBorder="1" applyAlignment="1">
      <alignment wrapText="1"/>
    </xf>
    <xf numFmtId="0" fontId="0" fillId="0" borderId="7" xfId="0" applyBorder="1" applyAlignment="1">
      <alignment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0" fontId="10" fillId="2" borderId="5" xfId="2" applyNumberFormat="1" applyFont="1" applyFill="1" applyBorder="1" applyAlignment="1">
      <alignment horizontal="left" vertical="center" wrapText="1" readingOrder="1"/>
    </xf>
    <xf numFmtId="0" fontId="10" fillId="2" borderId="8" xfId="2" applyNumberFormat="1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2" borderId="14" xfId="2" applyNumberFormat="1" applyFont="1" applyFill="1" applyBorder="1" applyAlignment="1">
      <alignment horizontal="left" vertical="center" wrapText="1" readingOrder="1"/>
    </xf>
    <xf numFmtId="0" fontId="10" fillId="2" borderId="2" xfId="2" applyNumberFormat="1" applyFont="1" applyFill="1" applyBorder="1" applyAlignment="1">
      <alignment horizontal="left" vertical="center" wrapText="1" readingOrder="1"/>
    </xf>
    <xf numFmtId="0" fontId="7" fillId="0" borderId="16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0" fillId="2" borderId="7" xfId="2" applyNumberFormat="1" applyFont="1" applyFill="1" applyBorder="1" applyAlignment="1">
      <alignment horizontal="left" vertical="center" wrapText="1" readingOrder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164" fontId="2" fillId="4" borderId="36" xfId="1" applyFont="1" applyFill="1" applyBorder="1" applyAlignment="1">
      <alignment horizontal="center" vertical="center" wrapText="1"/>
    </xf>
    <xf numFmtId="164" fontId="2" fillId="4" borderId="24" xfId="1" applyFont="1" applyFill="1" applyBorder="1" applyAlignment="1">
      <alignment horizontal="center" vertical="center" wrapText="1"/>
    </xf>
    <xf numFmtId="164" fontId="2" fillId="4" borderId="25" xfId="1" applyFont="1" applyFill="1" applyBorder="1" applyAlignment="1">
      <alignment horizontal="center" vertical="center" wrapText="1"/>
    </xf>
    <xf numFmtId="164" fontId="2" fillId="4" borderId="37" xfId="1" applyFont="1" applyFill="1" applyBorder="1" applyAlignment="1">
      <alignment horizontal="center" vertical="center" wrapText="1"/>
    </xf>
    <xf numFmtId="164" fontId="2" fillId="4" borderId="26" xfId="1" applyFont="1" applyFill="1" applyBorder="1" applyAlignment="1">
      <alignment horizontal="center" vertical="center" wrapText="1"/>
    </xf>
    <xf numFmtId="164" fontId="2" fillId="4" borderId="27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49" fontId="2" fillId="4" borderId="0" xfId="0" applyNumberFormat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93E8-DD28-484A-879D-26088F50F485}">
  <dimension ref="A1:T71"/>
  <sheetViews>
    <sheetView tabSelected="1" view="pageBreakPreview" topLeftCell="A57" zoomScale="110" zoomScaleNormal="110" zoomScaleSheetLayoutView="110" workbookViewId="0">
      <selection sqref="A1:I68"/>
    </sheetView>
  </sheetViews>
  <sheetFormatPr defaultRowHeight="15" x14ac:dyDescent="0.25"/>
  <cols>
    <col min="1" max="1" width="4.42578125" style="1" customWidth="1"/>
    <col min="2" max="2" width="39.42578125" style="1" customWidth="1"/>
    <col min="3" max="3" width="9.5703125" style="1" customWidth="1"/>
    <col min="4" max="4" width="13.7109375" style="1" customWidth="1"/>
    <col min="5" max="5" width="15.140625" style="1" customWidth="1"/>
    <col min="6" max="6" width="18.5703125" style="1" customWidth="1"/>
    <col min="7" max="7" width="17" style="1" hidden="1" customWidth="1"/>
    <col min="8" max="8" width="19.5703125" style="1" customWidth="1"/>
    <col min="9" max="9" width="11.85546875" style="1" bestFit="1" customWidth="1"/>
    <col min="10" max="10" width="20.85546875" style="1" customWidth="1"/>
    <col min="11" max="11" width="15.140625" style="1" bestFit="1" customWidth="1"/>
    <col min="12" max="12" width="12.85546875" style="1" bestFit="1" customWidth="1"/>
    <col min="13" max="14" width="9.140625" style="1"/>
    <col min="15" max="15" width="11.85546875" style="1" bestFit="1" customWidth="1"/>
    <col min="16" max="16384" width="9.140625" style="1"/>
  </cols>
  <sheetData>
    <row r="1" spans="1:11" ht="23.25" customHeight="1" x14ac:dyDescent="0.25">
      <c r="A1" s="123" t="s">
        <v>67</v>
      </c>
      <c r="B1" s="123"/>
      <c r="C1" s="123"/>
      <c r="D1" s="123"/>
      <c r="E1" s="123"/>
      <c r="F1" s="123"/>
      <c r="G1" s="123"/>
      <c r="H1" s="123"/>
      <c r="I1" s="123"/>
    </row>
    <row r="2" spans="1:11" ht="18" customHeight="1" x14ac:dyDescent="0.25">
      <c r="A2" s="110"/>
      <c r="B2" s="123" t="s">
        <v>55</v>
      </c>
      <c r="C2" s="123"/>
      <c r="D2" s="123"/>
      <c r="E2" s="123"/>
      <c r="F2" s="123"/>
      <c r="G2" s="123"/>
      <c r="H2" s="123"/>
      <c r="I2" s="110"/>
    </row>
    <row r="3" spans="1:11" ht="20.25" customHeight="1" thickBot="1" x14ac:dyDescent="0.3">
      <c r="A3" s="2"/>
      <c r="B3" s="2"/>
      <c r="C3" s="124" t="s">
        <v>79</v>
      </c>
      <c r="D3" s="124"/>
      <c r="E3" s="124"/>
      <c r="F3" s="9"/>
    </row>
    <row r="4" spans="1:11" ht="48" customHeight="1" thickBot="1" x14ac:dyDescent="0.3">
      <c r="A4" s="11" t="s">
        <v>0</v>
      </c>
      <c r="B4" s="16" t="s">
        <v>3</v>
      </c>
      <c r="C4" s="17" t="s">
        <v>40</v>
      </c>
      <c r="D4" s="16" t="s">
        <v>1</v>
      </c>
      <c r="E4" s="15" t="s">
        <v>2</v>
      </c>
      <c r="F4" s="17" t="s">
        <v>58</v>
      </c>
      <c r="H4" s="11" t="s">
        <v>59</v>
      </c>
      <c r="I4" s="67" t="s">
        <v>66</v>
      </c>
    </row>
    <row r="5" spans="1:11" ht="19.5" customHeight="1" x14ac:dyDescent="0.25">
      <c r="A5" s="125" t="s">
        <v>4</v>
      </c>
      <c r="B5" s="127" t="s">
        <v>62</v>
      </c>
      <c r="C5" s="12" t="s">
        <v>5</v>
      </c>
      <c r="D5" s="130" t="s">
        <v>29</v>
      </c>
      <c r="E5" s="18" t="s">
        <v>68</v>
      </c>
      <c r="F5" s="29">
        <v>96100</v>
      </c>
      <c r="H5" s="29">
        <v>96100</v>
      </c>
      <c r="I5" s="65"/>
    </row>
    <row r="6" spans="1:11" ht="17.25" customHeight="1" x14ac:dyDescent="0.25">
      <c r="A6" s="126"/>
      <c r="B6" s="128"/>
      <c r="C6" s="114" t="s">
        <v>8</v>
      </c>
      <c r="D6" s="131"/>
      <c r="E6" s="53" t="s">
        <v>69</v>
      </c>
      <c r="F6" s="89">
        <v>1076457.31</v>
      </c>
      <c r="H6" s="33">
        <v>997954.96</v>
      </c>
      <c r="I6" s="65"/>
    </row>
    <row r="7" spans="1:11" ht="16.5" customHeight="1" x14ac:dyDescent="0.25">
      <c r="A7" s="126"/>
      <c r="B7" s="128"/>
      <c r="C7" s="132" t="s">
        <v>6</v>
      </c>
      <c r="D7" s="131"/>
      <c r="E7" s="24" t="s">
        <v>68</v>
      </c>
      <c r="F7" s="33">
        <v>6843800</v>
      </c>
      <c r="H7" s="33">
        <v>6843778.1900000004</v>
      </c>
      <c r="I7" s="65"/>
    </row>
    <row r="8" spans="1:11" ht="13.5" customHeight="1" thickBot="1" x14ac:dyDescent="0.3">
      <c r="A8" s="126"/>
      <c r="B8" s="129"/>
      <c r="C8" s="133"/>
      <c r="D8" s="131"/>
      <c r="E8" s="53" t="s">
        <v>69</v>
      </c>
      <c r="F8" s="90">
        <v>2769685.91</v>
      </c>
      <c r="H8" s="40">
        <v>2416528.69</v>
      </c>
      <c r="I8" s="65"/>
      <c r="J8" s="21"/>
      <c r="K8" s="64"/>
    </row>
    <row r="9" spans="1:11" ht="18" customHeight="1" thickBot="1" x14ac:dyDescent="0.3">
      <c r="A9" s="134" t="s">
        <v>41</v>
      </c>
      <c r="B9" s="135"/>
      <c r="C9" s="136"/>
      <c r="D9" s="135"/>
      <c r="E9" s="137"/>
      <c r="F9" s="91">
        <f>F5+F6+F7+F8</f>
        <v>10786043.220000001</v>
      </c>
      <c r="G9" s="46"/>
      <c r="H9" s="47">
        <f>H5+H6+H7+H8</f>
        <v>10354361.84</v>
      </c>
      <c r="I9" s="66">
        <f>H9/F9</f>
        <v>0.95997778136105028</v>
      </c>
      <c r="J9" s="21"/>
    </row>
    <row r="10" spans="1:11" ht="18" customHeight="1" thickBot="1" x14ac:dyDescent="0.3">
      <c r="A10" s="125" t="s">
        <v>7</v>
      </c>
      <c r="B10" s="127" t="s">
        <v>63</v>
      </c>
      <c r="C10" s="140" t="s">
        <v>8</v>
      </c>
      <c r="D10" s="125" t="s">
        <v>30</v>
      </c>
      <c r="E10" s="18" t="s">
        <v>71</v>
      </c>
      <c r="F10" s="83">
        <v>84229068</v>
      </c>
      <c r="G10" s="76"/>
      <c r="H10" s="82">
        <v>72227034</v>
      </c>
      <c r="I10" s="74"/>
      <c r="J10" s="21"/>
    </row>
    <row r="11" spans="1:11" ht="18" customHeight="1" x14ac:dyDescent="0.25">
      <c r="A11" s="126"/>
      <c r="B11" s="128"/>
      <c r="C11" s="132"/>
      <c r="D11" s="126"/>
      <c r="E11" s="24" t="s">
        <v>44</v>
      </c>
      <c r="F11" s="84">
        <v>17744900</v>
      </c>
      <c r="G11" s="54"/>
      <c r="H11" s="87">
        <v>15173001</v>
      </c>
      <c r="I11" s="74"/>
      <c r="J11" s="21"/>
    </row>
    <row r="12" spans="1:11" ht="13.5" customHeight="1" x14ac:dyDescent="0.25">
      <c r="A12" s="126"/>
      <c r="B12" s="128"/>
      <c r="C12" s="141"/>
      <c r="D12" s="126"/>
      <c r="E12" s="24" t="s">
        <v>45</v>
      </c>
      <c r="F12" s="84">
        <v>1543000</v>
      </c>
      <c r="G12" s="54"/>
      <c r="H12" s="81">
        <v>1497965</v>
      </c>
      <c r="I12" s="74"/>
      <c r="J12" s="21"/>
    </row>
    <row r="13" spans="1:11" ht="20.25" customHeight="1" x14ac:dyDescent="0.25">
      <c r="A13" s="126"/>
      <c r="B13" s="128"/>
      <c r="C13" s="142" t="s">
        <v>9</v>
      </c>
      <c r="D13" s="126"/>
      <c r="E13" s="24" t="s">
        <v>81</v>
      </c>
      <c r="F13" s="92">
        <v>963309.41</v>
      </c>
      <c r="H13" s="33">
        <v>963309.41</v>
      </c>
      <c r="I13" s="65"/>
      <c r="J13" s="144"/>
    </row>
    <row r="14" spans="1:11" ht="18" customHeight="1" x14ac:dyDescent="0.25">
      <c r="A14" s="126"/>
      <c r="B14" s="128"/>
      <c r="C14" s="142"/>
      <c r="D14" s="126"/>
      <c r="E14" s="24" t="s">
        <v>44</v>
      </c>
      <c r="F14" s="93">
        <v>1703142.96</v>
      </c>
      <c r="H14" s="33">
        <v>1703142.96</v>
      </c>
      <c r="I14" s="65"/>
      <c r="J14" s="144"/>
    </row>
    <row r="15" spans="1:11" ht="18.75" customHeight="1" thickBot="1" x14ac:dyDescent="0.3">
      <c r="A15" s="138"/>
      <c r="B15" s="139"/>
      <c r="C15" s="143"/>
      <c r="D15" s="138"/>
      <c r="E15" s="75" t="s">
        <v>45</v>
      </c>
      <c r="F15" s="94">
        <v>944393.13</v>
      </c>
      <c r="H15" s="101">
        <v>944393.13</v>
      </c>
      <c r="I15" s="65"/>
      <c r="J15" s="144"/>
    </row>
    <row r="16" spans="1:11" ht="19.5" customHeight="1" thickBot="1" x14ac:dyDescent="0.3">
      <c r="A16" s="134" t="s">
        <v>41</v>
      </c>
      <c r="B16" s="135"/>
      <c r="C16" s="145"/>
      <c r="D16" s="135"/>
      <c r="E16" s="137"/>
      <c r="F16" s="95">
        <f>F10+F13+F14+F15+F12+F11</f>
        <v>107127813.49999999</v>
      </c>
      <c r="G16" s="48"/>
      <c r="H16" s="95">
        <f>H10+H13+H14+H15+H12+H11</f>
        <v>92508845.499999985</v>
      </c>
      <c r="I16" s="66">
        <f>H16/F16</f>
        <v>0.86353713828015355</v>
      </c>
      <c r="J16" s="112"/>
    </row>
    <row r="17" spans="1:12" ht="20.25" customHeight="1" x14ac:dyDescent="0.25">
      <c r="A17" s="126" t="s">
        <v>12</v>
      </c>
      <c r="B17" s="146" t="s">
        <v>47</v>
      </c>
      <c r="C17" s="148" t="s">
        <v>10</v>
      </c>
      <c r="D17" s="131" t="s">
        <v>31</v>
      </c>
      <c r="E17" s="24" t="s">
        <v>44</v>
      </c>
      <c r="F17" s="89">
        <v>3847400</v>
      </c>
      <c r="G17" s="20"/>
      <c r="H17" s="33">
        <v>2857225.79</v>
      </c>
      <c r="I17" s="65"/>
      <c r="L17" s="152"/>
    </row>
    <row r="18" spans="1:12" ht="24.75" customHeight="1" x14ac:dyDescent="0.25">
      <c r="A18" s="126"/>
      <c r="B18" s="146"/>
      <c r="C18" s="149"/>
      <c r="D18" s="131"/>
      <c r="E18" s="24" t="s">
        <v>82</v>
      </c>
      <c r="F18" s="89">
        <v>7044140</v>
      </c>
      <c r="G18" s="20"/>
      <c r="H18" s="33">
        <v>0</v>
      </c>
      <c r="I18" s="65"/>
      <c r="L18" s="144"/>
    </row>
    <row r="19" spans="1:12" ht="18.75" customHeight="1" x14ac:dyDescent="0.25">
      <c r="A19" s="126"/>
      <c r="B19" s="146"/>
      <c r="C19" s="150"/>
      <c r="D19" s="131"/>
      <c r="E19" s="53" t="s">
        <v>45</v>
      </c>
      <c r="F19" s="40">
        <v>3116955.16</v>
      </c>
      <c r="G19" s="20"/>
      <c r="H19" s="77">
        <v>2165400.08</v>
      </c>
      <c r="I19" s="65"/>
      <c r="L19" s="144"/>
    </row>
    <row r="20" spans="1:12" ht="20.25" customHeight="1" thickBot="1" x14ac:dyDescent="0.3">
      <c r="A20" s="138"/>
      <c r="B20" s="147"/>
      <c r="C20" s="14" t="s">
        <v>11</v>
      </c>
      <c r="D20" s="151"/>
      <c r="E20" s="53" t="s">
        <v>45</v>
      </c>
      <c r="F20" s="60">
        <v>2473273</v>
      </c>
      <c r="G20" s="61"/>
      <c r="H20" s="60">
        <v>2473273</v>
      </c>
      <c r="I20" s="65"/>
      <c r="J20" s="21"/>
      <c r="L20" s="144"/>
    </row>
    <row r="21" spans="1:12" ht="19.5" customHeight="1" thickBot="1" x14ac:dyDescent="0.3">
      <c r="A21" s="134" t="s">
        <v>41</v>
      </c>
      <c r="B21" s="135"/>
      <c r="C21" s="135"/>
      <c r="D21" s="135"/>
      <c r="E21" s="137"/>
      <c r="F21" s="49">
        <f>F17+F19+F20+F18</f>
        <v>16481768.16</v>
      </c>
      <c r="G21" s="50"/>
      <c r="H21" s="49">
        <f>H17+H18+H19+H20</f>
        <v>7495898.8700000001</v>
      </c>
      <c r="I21" s="66">
        <f>H21/F21</f>
        <v>0.45479943639736287</v>
      </c>
      <c r="J21" s="21"/>
      <c r="L21" s="144"/>
    </row>
    <row r="22" spans="1:12" ht="24" customHeight="1" x14ac:dyDescent="0.25">
      <c r="A22" s="125" t="s">
        <v>13</v>
      </c>
      <c r="B22" s="153" t="s">
        <v>46</v>
      </c>
      <c r="C22" s="148" t="s">
        <v>11</v>
      </c>
      <c r="D22" s="155" t="s">
        <v>32</v>
      </c>
      <c r="E22" s="24" t="s">
        <v>44</v>
      </c>
      <c r="F22" s="96">
        <v>5795000</v>
      </c>
      <c r="G22" s="19"/>
      <c r="H22" s="96">
        <v>5794937.7599999998</v>
      </c>
      <c r="I22" s="65"/>
      <c r="L22" s="144"/>
    </row>
    <row r="23" spans="1:12" ht="18.75" customHeight="1" x14ac:dyDescent="0.25">
      <c r="A23" s="126"/>
      <c r="B23" s="154"/>
      <c r="C23" s="150"/>
      <c r="D23" s="156"/>
      <c r="E23" s="53" t="s">
        <v>45</v>
      </c>
      <c r="F23" s="33">
        <v>29028977.530000001</v>
      </c>
      <c r="G23" s="20"/>
      <c r="H23" s="33">
        <v>28861738.329999998</v>
      </c>
      <c r="I23" s="65"/>
      <c r="J23" s="23"/>
      <c r="L23" s="144"/>
    </row>
    <row r="24" spans="1:12" ht="16.5" customHeight="1" x14ac:dyDescent="0.25">
      <c r="A24" s="126"/>
      <c r="B24" s="154"/>
      <c r="C24" s="13" t="s">
        <v>28</v>
      </c>
      <c r="D24" s="156"/>
      <c r="E24" s="53" t="s">
        <v>45</v>
      </c>
      <c r="F24" s="33">
        <v>169953.57</v>
      </c>
      <c r="G24" s="20"/>
      <c r="H24" s="33">
        <v>169953.57</v>
      </c>
      <c r="I24" s="65"/>
      <c r="J24" s="23"/>
      <c r="L24" s="144"/>
    </row>
    <row r="25" spans="1:12" ht="20.25" customHeight="1" x14ac:dyDescent="0.25">
      <c r="A25" s="126"/>
      <c r="B25" s="154"/>
      <c r="C25" s="186" t="s">
        <v>80</v>
      </c>
      <c r="D25" s="156"/>
      <c r="E25" s="24" t="s">
        <v>81</v>
      </c>
      <c r="F25" s="33">
        <v>357840</v>
      </c>
      <c r="G25" s="20"/>
      <c r="H25" s="33">
        <v>353825.29</v>
      </c>
      <c r="I25" s="65"/>
      <c r="J25" s="23"/>
      <c r="L25" s="144"/>
    </row>
    <row r="26" spans="1:12" ht="15.75" customHeight="1" x14ac:dyDescent="0.25">
      <c r="A26" s="126"/>
      <c r="B26" s="154"/>
      <c r="C26" s="132"/>
      <c r="D26" s="156"/>
      <c r="E26" s="24" t="s">
        <v>44</v>
      </c>
      <c r="F26" s="33">
        <v>14910</v>
      </c>
      <c r="G26" s="20"/>
      <c r="H26" s="33">
        <v>14742.72</v>
      </c>
      <c r="I26" s="65"/>
      <c r="J26" s="23"/>
      <c r="L26" s="144"/>
    </row>
    <row r="27" spans="1:12" ht="18" customHeight="1" thickBot="1" x14ac:dyDescent="0.3">
      <c r="A27" s="126"/>
      <c r="B27" s="154"/>
      <c r="C27" s="187"/>
      <c r="D27" s="156"/>
      <c r="E27" s="107" t="s">
        <v>45</v>
      </c>
      <c r="F27" s="77">
        <v>1100</v>
      </c>
      <c r="G27" s="20"/>
      <c r="H27" s="77">
        <v>1031.99</v>
      </c>
      <c r="I27" s="65"/>
      <c r="J27" s="21"/>
      <c r="L27" s="144"/>
    </row>
    <row r="28" spans="1:12" ht="18.75" customHeight="1" thickBot="1" x14ac:dyDescent="0.3">
      <c r="A28" s="134" t="s">
        <v>41</v>
      </c>
      <c r="B28" s="135"/>
      <c r="C28" s="135"/>
      <c r="D28" s="135"/>
      <c r="E28" s="137"/>
      <c r="F28" s="95">
        <f>F22+F23+F27+F24+F25+F26</f>
        <v>35367781.100000001</v>
      </c>
      <c r="G28" s="46"/>
      <c r="H28" s="95">
        <f>H22+H23+H27+H24+H25+H26</f>
        <v>35196229.659999996</v>
      </c>
      <c r="I28" s="66">
        <f>H28/F28</f>
        <v>0.99514949949743936</v>
      </c>
      <c r="J28" s="21"/>
      <c r="L28" s="144"/>
    </row>
    <row r="29" spans="1:12" ht="28.5" customHeight="1" x14ac:dyDescent="0.25">
      <c r="A29" s="125" t="s">
        <v>14</v>
      </c>
      <c r="B29" s="157" t="s">
        <v>61</v>
      </c>
      <c r="C29" s="12" t="s">
        <v>15</v>
      </c>
      <c r="D29" s="130" t="s">
        <v>33</v>
      </c>
      <c r="E29" s="18" t="s">
        <v>45</v>
      </c>
      <c r="F29" s="29">
        <v>275337</v>
      </c>
      <c r="G29" s="19"/>
      <c r="H29" s="29">
        <v>268292</v>
      </c>
      <c r="I29" s="116"/>
      <c r="L29" s="144"/>
    </row>
    <row r="30" spans="1:12" ht="28.5" customHeight="1" x14ac:dyDescent="0.25">
      <c r="A30" s="126"/>
      <c r="B30" s="158"/>
      <c r="C30" s="111" t="s">
        <v>73</v>
      </c>
      <c r="D30" s="131"/>
      <c r="E30" s="53" t="s">
        <v>45</v>
      </c>
      <c r="F30" s="89">
        <v>329939</v>
      </c>
      <c r="G30" s="20"/>
      <c r="H30" s="89">
        <v>327801</v>
      </c>
      <c r="I30" s="65"/>
      <c r="L30" s="112"/>
    </row>
    <row r="31" spans="1:12" ht="32.25" customHeight="1" thickBot="1" x14ac:dyDescent="0.3">
      <c r="A31" s="126"/>
      <c r="B31" s="158"/>
      <c r="C31" s="115" t="s">
        <v>17</v>
      </c>
      <c r="D31" s="131"/>
      <c r="E31" s="107" t="s">
        <v>45</v>
      </c>
      <c r="F31" s="40">
        <v>920403.85</v>
      </c>
      <c r="G31" s="20"/>
      <c r="H31" s="40">
        <v>915903.85</v>
      </c>
      <c r="I31" s="65"/>
      <c r="J31" s="21"/>
    </row>
    <row r="32" spans="1:12" ht="25.5" customHeight="1" thickBot="1" x14ac:dyDescent="0.3">
      <c r="A32" s="134" t="s">
        <v>41</v>
      </c>
      <c r="B32" s="135"/>
      <c r="C32" s="135"/>
      <c r="D32" s="135"/>
      <c r="E32" s="137"/>
      <c r="F32" s="47">
        <f>F29+F31+F30</f>
        <v>1525679.85</v>
      </c>
      <c r="G32" s="46"/>
      <c r="H32" s="47">
        <f>H29+H31+H30</f>
        <v>1511996.85</v>
      </c>
      <c r="I32" s="66">
        <f>H32/F32</f>
        <v>0.99103153915285702</v>
      </c>
      <c r="J32" s="21"/>
    </row>
    <row r="33" spans="1:14" ht="71.25" customHeight="1" thickBot="1" x14ac:dyDescent="0.3">
      <c r="A33" s="41" t="s">
        <v>16</v>
      </c>
      <c r="B33" s="25" t="s">
        <v>48</v>
      </c>
      <c r="C33" s="26" t="s">
        <v>18</v>
      </c>
      <c r="D33" s="27" t="s">
        <v>34</v>
      </c>
      <c r="E33" s="28" t="s">
        <v>45</v>
      </c>
      <c r="F33" s="97">
        <v>115501.62</v>
      </c>
      <c r="G33" s="80"/>
      <c r="H33" s="102">
        <v>115501.62</v>
      </c>
      <c r="I33" s="73"/>
      <c r="J33" s="22"/>
    </row>
    <row r="34" spans="1:14" ht="24.75" customHeight="1" thickBot="1" x14ac:dyDescent="0.3">
      <c r="A34" s="134" t="s">
        <v>41</v>
      </c>
      <c r="B34" s="135"/>
      <c r="C34" s="135"/>
      <c r="D34" s="135"/>
      <c r="E34" s="137"/>
      <c r="F34" s="47">
        <f>F33</f>
        <v>115501.62</v>
      </c>
      <c r="G34" s="46"/>
      <c r="H34" s="95">
        <f>H33</f>
        <v>115501.62</v>
      </c>
      <c r="I34" s="66">
        <f>H34/F34</f>
        <v>1</v>
      </c>
      <c r="J34" s="22"/>
    </row>
    <row r="35" spans="1:14" ht="19.5" customHeight="1" x14ac:dyDescent="0.25">
      <c r="A35" s="126" t="s">
        <v>19</v>
      </c>
      <c r="B35" s="159" t="s">
        <v>64</v>
      </c>
      <c r="C35" s="78" t="s">
        <v>20</v>
      </c>
      <c r="D35" s="156" t="s">
        <v>35</v>
      </c>
      <c r="E35" s="53" t="s">
        <v>45</v>
      </c>
      <c r="F35" s="29">
        <v>2475588.4500000002</v>
      </c>
      <c r="G35" s="43"/>
      <c r="H35" s="85">
        <v>2433761.33</v>
      </c>
      <c r="I35" s="65"/>
    </row>
    <row r="36" spans="1:14" ht="15" hidden="1" customHeight="1" thickBot="1" x14ac:dyDescent="0.3">
      <c r="A36" s="126"/>
      <c r="B36" s="159"/>
      <c r="C36" s="149" t="s">
        <v>21</v>
      </c>
      <c r="D36" s="156"/>
      <c r="E36" s="53" t="s">
        <v>45</v>
      </c>
      <c r="F36" s="89"/>
      <c r="G36" s="44"/>
      <c r="H36" s="86"/>
      <c r="I36" s="65"/>
    </row>
    <row r="37" spans="1:14" ht="18" customHeight="1" x14ac:dyDescent="0.25">
      <c r="A37" s="126"/>
      <c r="B37" s="159"/>
      <c r="C37" s="150"/>
      <c r="D37" s="156"/>
      <c r="E37" s="53" t="s">
        <v>45</v>
      </c>
      <c r="F37" s="89">
        <v>39644893.009999998</v>
      </c>
      <c r="G37" s="44"/>
      <c r="H37" s="86">
        <v>39394513.799999997</v>
      </c>
      <c r="I37" s="65"/>
      <c r="J37" s="64"/>
    </row>
    <row r="38" spans="1:14" ht="16.5" customHeight="1" x14ac:dyDescent="0.25">
      <c r="A38" s="126"/>
      <c r="B38" s="159"/>
      <c r="C38" s="149" t="s">
        <v>23</v>
      </c>
      <c r="D38" s="156"/>
      <c r="E38" s="53" t="s">
        <v>77</v>
      </c>
      <c r="F38" s="33">
        <v>700</v>
      </c>
      <c r="G38" s="44"/>
      <c r="H38" s="87">
        <v>700</v>
      </c>
      <c r="I38" s="65"/>
    </row>
    <row r="39" spans="1:14" ht="18.75" customHeight="1" x14ac:dyDescent="0.25">
      <c r="A39" s="126"/>
      <c r="B39" s="159"/>
      <c r="C39" s="150"/>
      <c r="D39" s="156"/>
      <c r="E39" s="24" t="s">
        <v>78</v>
      </c>
      <c r="F39" s="89">
        <v>37144</v>
      </c>
      <c r="G39" s="44"/>
      <c r="H39" s="86">
        <v>37144</v>
      </c>
      <c r="I39" s="65"/>
    </row>
    <row r="40" spans="1:14" ht="19.5" hidden="1" customHeight="1" x14ac:dyDescent="0.25">
      <c r="A40" s="126"/>
      <c r="B40" s="159"/>
      <c r="C40" s="160"/>
      <c r="D40" s="156"/>
      <c r="E40" s="53"/>
      <c r="F40" s="89"/>
      <c r="G40" s="44"/>
      <c r="H40" s="103"/>
      <c r="I40" s="65"/>
    </row>
    <row r="41" spans="1:14" ht="19.5" hidden="1" customHeight="1" x14ac:dyDescent="0.25">
      <c r="A41" s="126"/>
      <c r="B41" s="159"/>
      <c r="C41" s="161"/>
      <c r="D41" s="156"/>
      <c r="E41" s="24"/>
      <c r="F41" s="89"/>
      <c r="G41" s="44"/>
      <c r="H41" s="103"/>
      <c r="I41" s="65"/>
    </row>
    <row r="42" spans="1:14" ht="23.25" customHeight="1" x14ac:dyDescent="0.25">
      <c r="A42" s="126"/>
      <c r="B42" s="159"/>
      <c r="C42" s="13" t="s">
        <v>22</v>
      </c>
      <c r="D42" s="156"/>
      <c r="E42" s="53" t="s">
        <v>45</v>
      </c>
      <c r="F42" s="89">
        <v>667762.75</v>
      </c>
      <c r="G42" s="44"/>
      <c r="H42" s="86">
        <v>667762.75</v>
      </c>
      <c r="I42" s="65"/>
    </row>
    <row r="43" spans="1:14" ht="23.25" customHeight="1" x14ac:dyDescent="0.25">
      <c r="A43" s="126"/>
      <c r="B43" s="159"/>
      <c r="C43" s="113" t="s">
        <v>9</v>
      </c>
      <c r="D43" s="156"/>
      <c r="E43" s="53" t="s">
        <v>45</v>
      </c>
      <c r="F43" s="98">
        <v>764872</v>
      </c>
      <c r="G43" s="45"/>
      <c r="H43" s="88">
        <v>764872</v>
      </c>
      <c r="I43" s="65"/>
    </row>
    <row r="44" spans="1:14" ht="24.75" customHeight="1" thickBot="1" x14ac:dyDescent="0.3">
      <c r="A44" s="126"/>
      <c r="B44" s="159"/>
      <c r="C44" s="113" t="s">
        <v>60</v>
      </c>
      <c r="D44" s="156"/>
      <c r="E44" s="53" t="s">
        <v>45</v>
      </c>
      <c r="F44" s="98">
        <v>1731.51</v>
      </c>
      <c r="G44" s="45"/>
      <c r="H44" s="79">
        <v>1731.51</v>
      </c>
      <c r="I44" s="65"/>
      <c r="J44" s="21"/>
      <c r="M44" s="31"/>
      <c r="N44" s="34"/>
    </row>
    <row r="45" spans="1:14" ht="18.75" customHeight="1" thickBot="1" x14ac:dyDescent="0.3">
      <c r="A45" s="134" t="s">
        <v>41</v>
      </c>
      <c r="B45" s="135"/>
      <c r="C45" s="135"/>
      <c r="D45" s="135"/>
      <c r="E45" s="137"/>
      <c r="F45" s="47">
        <f>F35+F37+F38+F39+F40+F41+F42+F44+F43</f>
        <v>43592691.719999999</v>
      </c>
      <c r="G45" s="46"/>
      <c r="H45" s="47">
        <f>H35+H37+H38+H39+H40+H41+H42+H44+H43</f>
        <v>43300485.389999993</v>
      </c>
      <c r="I45" s="66">
        <f>H45/F45</f>
        <v>0.99329689637251872</v>
      </c>
      <c r="J45" s="21"/>
      <c r="M45" s="31"/>
      <c r="N45" s="34"/>
    </row>
    <row r="46" spans="1:14" ht="24" customHeight="1" x14ac:dyDescent="0.25">
      <c r="A46" s="126" t="s">
        <v>25</v>
      </c>
      <c r="B46" s="162" t="s">
        <v>72</v>
      </c>
      <c r="C46" s="109" t="s">
        <v>26</v>
      </c>
      <c r="D46" s="131" t="s">
        <v>36</v>
      </c>
      <c r="E46" s="53" t="s">
        <v>45</v>
      </c>
      <c r="F46" s="40">
        <v>11904387.390000001</v>
      </c>
      <c r="H46" s="40">
        <v>11903865.439999999</v>
      </c>
      <c r="I46" s="65"/>
      <c r="M46" s="2"/>
      <c r="N46" s="32"/>
    </row>
    <row r="47" spans="1:14" ht="49.5" customHeight="1" thickBot="1" x14ac:dyDescent="0.3">
      <c r="A47" s="126"/>
      <c r="B47" s="162"/>
      <c r="C47" s="108" t="s">
        <v>27</v>
      </c>
      <c r="D47" s="131"/>
      <c r="E47" s="53" t="s">
        <v>45</v>
      </c>
      <c r="F47" s="99">
        <v>1004438.85</v>
      </c>
      <c r="H47" s="99">
        <v>1004031.55</v>
      </c>
      <c r="I47" s="65"/>
      <c r="J47" s="21"/>
    </row>
    <row r="48" spans="1:14" ht="22.5" customHeight="1" thickBot="1" x14ac:dyDescent="0.3">
      <c r="A48" s="51"/>
      <c r="B48" s="135" t="s">
        <v>41</v>
      </c>
      <c r="C48" s="135"/>
      <c r="D48" s="135"/>
      <c r="E48" s="137"/>
      <c r="F48" s="47">
        <f>F46+F47</f>
        <v>12908826.24</v>
      </c>
      <c r="G48" s="46"/>
      <c r="H48" s="47">
        <f>H46+H47</f>
        <v>12907896.99</v>
      </c>
      <c r="I48" s="66">
        <f>H48/F48</f>
        <v>0.99992801436918244</v>
      </c>
      <c r="J48" s="21"/>
    </row>
    <row r="49" spans="1:20" ht="24.75" customHeight="1" x14ac:dyDescent="0.25">
      <c r="A49" s="125" t="s">
        <v>37</v>
      </c>
      <c r="B49" s="153" t="s">
        <v>70</v>
      </c>
      <c r="C49" s="140" t="s">
        <v>11</v>
      </c>
      <c r="D49" s="125" t="s">
        <v>38</v>
      </c>
      <c r="E49" s="35" t="s">
        <v>39</v>
      </c>
      <c r="F49" s="100">
        <v>13227289.300000001</v>
      </c>
      <c r="G49" s="19"/>
      <c r="H49" s="100">
        <v>13227289.300000001</v>
      </c>
      <c r="I49" s="65"/>
      <c r="J49" s="21"/>
    </row>
    <row r="50" spans="1:20" ht="21" customHeight="1" x14ac:dyDescent="0.25">
      <c r="A50" s="126"/>
      <c r="B50" s="154"/>
      <c r="C50" s="132"/>
      <c r="D50" s="126"/>
      <c r="E50" s="24" t="s">
        <v>44</v>
      </c>
      <c r="F50" s="33">
        <v>3964500.29</v>
      </c>
      <c r="G50" s="20"/>
      <c r="H50" s="33">
        <v>3964500.29</v>
      </c>
      <c r="I50" s="65"/>
      <c r="J50" s="21"/>
      <c r="L50" s="37"/>
      <c r="M50" s="163"/>
      <c r="N50" s="163"/>
    </row>
    <row r="51" spans="1:20" ht="24.75" customHeight="1" thickBot="1" x14ac:dyDescent="0.3">
      <c r="A51" s="126"/>
      <c r="B51" s="154"/>
      <c r="C51" s="132"/>
      <c r="D51" s="126"/>
      <c r="E51" s="107" t="s">
        <v>45</v>
      </c>
      <c r="F51" s="98">
        <v>1072125.21</v>
      </c>
      <c r="G51" s="20"/>
      <c r="H51" s="79">
        <v>1072125.21</v>
      </c>
      <c r="I51" s="65"/>
      <c r="J51" s="21"/>
      <c r="L51" s="37"/>
      <c r="O51" s="36"/>
    </row>
    <row r="52" spans="1:20" ht="23.25" customHeight="1" thickBot="1" x14ac:dyDescent="0.3">
      <c r="A52" s="134" t="s">
        <v>41</v>
      </c>
      <c r="B52" s="135"/>
      <c r="C52" s="135"/>
      <c r="D52" s="135"/>
      <c r="E52" s="137"/>
      <c r="F52" s="47">
        <f>F49+F50+F51</f>
        <v>18263914.800000001</v>
      </c>
      <c r="G52" s="46"/>
      <c r="H52" s="95">
        <f>H49+H50+H51</f>
        <v>18263914.800000001</v>
      </c>
      <c r="I52" s="66">
        <f>H52/F52</f>
        <v>1</v>
      </c>
      <c r="J52" s="21"/>
      <c r="L52" s="37"/>
      <c r="O52" s="36"/>
    </row>
    <row r="53" spans="1:20" ht="15" customHeight="1" x14ac:dyDescent="0.25">
      <c r="A53" s="164" t="s">
        <v>50</v>
      </c>
      <c r="B53" s="153" t="s">
        <v>51</v>
      </c>
      <c r="C53" s="168" t="s">
        <v>18</v>
      </c>
      <c r="D53" s="125" t="s">
        <v>49</v>
      </c>
      <c r="E53" s="164" t="s">
        <v>45</v>
      </c>
      <c r="F53" s="171">
        <v>263830</v>
      </c>
      <c r="G53" s="117"/>
      <c r="H53" s="174">
        <v>263830</v>
      </c>
      <c r="I53" s="116"/>
      <c r="J53" s="21"/>
      <c r="L53" s="37"/>
      <c r="O53" s="36"/>
    </row>
    <row r="54" spans="1:20" ht="15" customHeight="1" x14ac:dyDescent="0.25">
      <c r="A54" s="165"/>
      <c r="B54" s="154"/>
      <c r="C54" s="169"/>
      <c r="D54" s="126"/>
      <c r="E54" s="165"/>
      <c r="F54" s="172"/>
      <c r="G54" s="62"/>
      <c r="H54" s="175"/>
      <c r="I54" s="65"/>
      <c r="J54" s="21"/>
      <c r="L54" s="37"/>
      <c r="O54" s="36"/>
    </row>
    <row r="55" spans="1:20" ht="19.5" customHeight="1" x14ac:dyDescent="0.25">
      <c r="A55" s="165"/>
      <c r="B55" s="154"/>
      <c r="C55" s="169"/>
      <c r="D55" s="126"/>
      <c r="E55" s="165"/>
      <c r="F55" s="172"/>
      <c r="G55" s="55"/>
      <c r="H55" s="175"/>
      <c r="I55" s="65"/>
      <c r="J55" s="21"/>
      <c r="L55" s="37"/>
      <c r="O55" s="36"/>
    </row>
    <row r="56" spans="1:20" ht="55.5" customHeight="1" thickBot="1" x14ac:dyDescent="0.3">
      <c r="A56" s="166"/>
      <c r="B56" s="167"/>
      <c r="C56" s="170"/>
      <c r="D56" s="138"/>
      <c r="E56" s="166"/>
      <c r="F56" s="173"/>
      <c r="G56" s="120"/>
      <c r="H56" s="176"/>
      <c r="I56" s="121"/>
      <c r="J56" s="21"/>
      <c r="L56" s="37"/>
      <c r="O56" s="36"/>
    </row>
    <row r="57" spans="1:20" ht="20.25" customHeight="1" thickBot="1" x14ac:dyDescent="0.3">
      <c r="A57" s="134" t="s">
        <v>41</v>
      </c>
      <c r="B57" s="135"/>
      <c r="C57" s="135"/>
      <c r="D57" s="135"/>
      <c r="E57" s="137"/>
      <c r="F57" s="118">
        <f>F53</f>
        <v>263830</v>
      </c>
      <c r="G57" s="56"/>
      <c r="H57" s="119">
        <f>H53</f>
        <v>263830</v>
      </c>
      <c r="I57" s="66">
        <f>H57/F57</f>
        <v>1</v>
      </c>
      <c r="J57" s="21"/>
      <c r="L57" s="37"/>
      <c r="O57" s="36"/>
    </row>
    <row r="58" spans="1:20" ht="99.75" customHeight="1" thickBot="1" x14ac:dyDescent="0.3">
      <c r="A58" s="57" t="s">
        <v>52</v>
      </c>
      <c r="B58" s="68" t="s">
        <v>54</v>
      </c>
      <c r="C58" s="69" t="s">
        <v>23</v>
      </c>
      <c r="D58" s="41" t="s">
        <v>53</v>
      </c>
      <c r="E58" s="70" t="s">
        <v>45</v>
      </c>
      <c r="F58" s="71">
        <v>1747751.81</v>
      </c>
      <c r="G58" s="72"/>
      <c r="H58" s="104">
        <v>1657502.74</v>
      </c>
      <c r="I58" s="73"/>
      <c r="J58" s="21"/>
      <c r="L58" s="37"/>
      <c r="O58" s="36"/>
    </row>
    <row r="59" spans="1:20" ht="18.75" customHeight="1" thickBot="1" x14ac:dyDescent="0.3">
      <c r="A59" s="134" t="s">
        <v>41</v>
      </c>
      <c r="B59" s="135"/>
      <c r="C59" s="135"/>
      <c r="D59" s="135"/>
      <c r="E59" s="137"/>
      <c r="F59" s="58">
        <f>F58</f>
        <v>1747751.81</v>
      </c>
      <c r="G59" s="56"/>
      <c r="H59" s="105">
        <f>H58</f>
        <v>1657502.74</v>
      </c>
      <c r="I59" s="66">
        <f>H59/F59</f>
        <v>0.94836276553477006</v>
      </c>
      <c r="J59" s="21"/>
      <c r="L59" s="37"/>
      <c r="O59" s="36"/>
    </row>
    <row r="60" spans="1:20" ht="77.25" customHeight="1" thickBot="1" x14ac:dyDescent="0.3">
      <c r="A60" s="57" t="s">
        <v>74</v>
      </c>
      <c r="B60" s="68" t="s">
        <v>76</v>
      </c>
      <c r="C60" s="69" t="s">
        <v>23</v>
      </c>
      <c r="D60" s="41" t="s">
        <v>75</v>
      </c>
      <c r="E60" s="70" t="s">
        <v>45</v>
      </c>
      <c r="F60" s="71">
        <v>5000</v>
      </c>
      <c r="G60" s="72"/>
      <c r="H60" s="104">
        <v>3780</v>
      </c>
      <c r="I60" s="73"/>
      <c r="J60" s="21"/>
      <c r="L60" s="37"/>
      <c r="O60" s="36"/>
    </row>
    <row r="61" spans="1:20" ht="20.25" customHeight="1" thickBot="1" x14ac:dyDescent="0.3">
      <c r="A61" s="134" t="s">
        <v>41</v>
      </c>
      <c r="B61" s="135"/>
      <c r="C61" s="135"/>
      <c r="D61" s="135"/>
      <c r="E61" s="137"/>
      <c r="F61" s="58">
        <f>F60</f>
        <v>5000</v>
      </c>
      <c r="G61" s="56"/>
      <c r="H61" s="105">
        <f>H60</f>
        <v>3780</v>
      </c>
      <c r="I61" s="66">
        <f>H61/F61</f>
        <v>0.75600000000000001</v>
      </c>
      <c r="J61" s="21"/>
      <c r="L61" s="37"/>
      <c r="O61" s="36"/>
    </row>
    <row r="62" spans="1:20" ht="30.75" customHeight="1" thickBot="1" x14ac:dyDescent="0.3">
      <c r="A62" s="178" t="s">
        <v>24</v>
      </c>
      <c r="B62" s="179"/>
      <c r="C62" s="179"/>
      <c r="D62" s="179"/>
      <c r="E62" s="180"/>
      <c r="F62" s="52">
        <f>F9+F16+F21+F28+F32+F34+F45+F48+F52+F57+F59+F61</f>
        <v>248186602.02000001</v>
      </c>
      <c r="G62" s="59"/>
      <c r="H62" s="106">
        <f>H9+H16+H21+H28+H32+H34+H45+H48++H52+H57+H59+H61</f>
        <v>223580244.26000002</v>
      </c>
      <c r="I62" s="66">
        <f>H62/F62</f>
        <v>0.90085541459640472</v>
      </c>
      <c r="J62" s="23"/>
    </row>
    <row r="63" spans="1:20" ht="11.25" customHeight="1" x14ac:dyDescent="0.25">
      <c r="A63" s="6"/>
      <c r="B63" s="10"/>
      <c r="C63" s="7"/>
      <c r="D63" s="6"/>
      <c r="E63" s="6"/>
      <c r="F63" s="8"/>
    </row>
    <row r="64" spans="1:20" ht="60" customHeight="1" x14ac:dyDescent="0.25">
      <c r="A64" s="31"/>
      <c r="B64" s="181" t="s">
        <v>42</v>
      </c>
      <c r="C64" s="181"/>
      <c r="D64" s="2"/>
      <c r="E64" s="2"/>
      <c r="F64" s="38" t="s">
        <v>43</v>
      </c>
      <c r="G64" s="30"/>
      <c r="H64" s="30"/>
      <c r="J64" s="122"/>
      <c r="M64" s="182"/>
      <c r="N64" s="183"/>
      <c r="O64" s="184"/>
      <c r="P64" s="131"/>
      <c r="Q64" s="182"/>
      <c r="R64" s="185"/>
      <c r="S64" s="54"/>
      <c r="T64" s="177"/>
    </row>
    <row r="65" spans="1:20" ht="15.75" x14ac:dyDescent="0.25">
      <c r="A65" s="2"/>
      <c r="B65" s="39"/>
      <c r="C65" s="4"/>
      <c r="D65" s="2"/>
      <c r="E65" s="2"/>
      <c r="F65" s="3"/>
      <c r="G65" s="30"/>
      <c r="H65" s="30"/>
      <c r="M65" s="182"/>
      <c r="N65" s="183"/>
      <c r="O65" s="184"/>
      <c r="P65" s="131"/>
      <c r="Q65" s="182"/>
      <c r="R65" s="185"/>
      <c r="S65" s="54"/>
      <c r="T65" s="177"/>
    </row>
    <row r="66" spans="1:20" x14ac:dyDescent="0.25">
      <c r="A66" s="2"/>
      <c r="B66" s="2"/>
      <c r="C66" s="4"/>
      <c r="D66" s="2"/>
      <c r="E66" s="2"/>
      <c r="F66" s="3"/>
      <c r="M66" s="182"/>
      <c r="N66" s="183"/>
      <c r="O66" s="184"/>
      <c r="P66" s="131"/>
      <c r="Q66" s="182"/>
      <c r="R66" s="185"/>
      <c r="S66" s="54"/>
      <c r="T66" s="177"/>
    </row>
    <row r="67" spans="1:20" ht="15.75" customHeight="1" x14ac:dyDescent="0.25">
      <c r="A67" s="63" t="s">
        <v>56</v>
      </c>
      <c r="B67" s="42" t="s">
        <v>65</v>
      </c>
      <c r="C67" s="4"/>
      <c r="D67" s="2"/>
      <c r="E67" s="2"/>
      <c r="F67" s="38"/>
    </row>
    <row r="68" spans="1:20" x14ac:dyDescent="0.25">
      <c r="A68" s="2"/>
      <c r="B68" s="2" t="s">
        <v>57</v>
      </c>
      <c r="C68" s="4"/>
      <c r="D68" s="2"/>
      <c r="E68" s="2"/>
      <c r="F68" s="3"/>
    </row>
    <row r="69" spans="1:20" x14ac:dyDescent="0.25">
      <c r="A69" s="2"/>
      <c r="B69" s="2"/>
      <c r="C69" s="4"/>
      <c r="D69" s="2"/>
      <c r="E69" s="2"/>
      <c r="F69" s="5"/>
    </row>
    <row r="70" spans="1:20" x14ac:dyDescent="0.25">
      <c r="A70" s="2"/>
      <c r="B70" s="2"/>
      <c r="C70" s="4"/>
      <c r="D70" s="2"/>
      <c r="E70" s="2"/>
    </row>
    <row r="71" spans="1:20" x14ac:dyDescent="0.25">
      <c r="D71" s="31"/>
    </row>
  </sheetData>
  <mergeCells count="68">
    <mergeCell ref="T64:T66"/>
    <mergeCell ref="A57:E57"/>
    <mergeCell ref="A59:E59"/>
    <mergeCell ref="A61:E61"/>
    <mergeCell ref="A62:E62"/>
    <mergeCell ref="B64:C64"/>
    <mergeCell ref="M64:M66"/>
    <mergeCell ref="N64:N66"/>
    <mergeCell ref="O64:O66"/>
    <mergeCell ref="P64:P66"/>
    <mergeCell ref="Q64:Q66"/>
    <mergeCell ref="R64:R66"/>
    <mergeCell ref="M50:N50"/>
    <mergeCell ref="A52:E52"/>
    <mergeCell ref="A53:A56"/>
    <mergeCell ref="B53:B56"/>
    <mergeCell ref="C53:C56"/>
    <mergeCell ref="D53:D56"/>
    <mergeCell ref="E53:E56"/>
    <mergeCell ref="F53:F56"/>
    <mergeCell ref="H53:H56"/>
    <mergeCell ref="A49:A51"/>
    <mergeCell ref="B49:B51"/>
    <mergeCell ref="C49:C51"/>
    <mergeCell ref="D49:D51"/>
    <mergeCell ref="A45:E45"/>
    <mergeCell ref="A46:A47"/>
    <mergeCell ref="B46:B47"/>
    <mergeCell ref="D46:D47"/>
    <mergeCell ref="B48:E48"/>
    <mergeCell ref="A32:E32"/>
    <mergeCell ref="A34:E34"/>
    <mergeCell ref="A35:A44"/>
    <mergeCell ref="B35:B44"/>
    <mergeCell ref="D35:D44"/>
    <mergeCell ref="C36:C37"/>
    <mergeCell ref="C38:C39"/>
    <mergeCell ref="C40:C41"/>
    <mergeCell ref="L17:L29"/>
    <mergeCell ref="A21:E21"/>
    <mergeCell ref="A22:A27"/>
    <mergeCell ref="B22:B27"/>
    <mergeCell ref="C22:C23"/>
    <mergeCell ref="D22:D27"/>
    <mergeCell ref="A28:E28"/>
    <mergeCell ref="A29:A31"/>
    <mergeCell ref="B29:B31"/>
    <mergeCell ref="D29:D31"/>
    <mergeCell ref="C25:C27"/>
    <mergeCell ref="J13:J15"/>
    <mergeCell ref="A16:E16"/>
    <mergeCell ref="A17:A20"/>
    <mergeCell ref="B17:B20"/>
    <mergeCell ref="C17:C19"/>
    <mergeCell ref="D17:D20"/>
    <mergeCell ref="A9:E9"/>
    <mergeCell ref="A10:A15"/>
    <mergeCell ref="B10:B15"/>
    <mergeCell ref="C10:C12"/>
    <mergeCell ref="D10:D15"/>
    <mergeCell ref="C13:C15"/>
    <mergeCell ref="A1:I1"/>
    <mergeCell ref="B2:H2"/>
    <mergeCell ref="C3:E3"/>
    <mergeCell ref="A5:A8"/>
    <mergeCell ref="B5:B8"/>
    <mergeCell ref="D5:D8"/>
    <mergeCell ref="C7:C8"/>
  </mergeCells>
  <pageMargins left="0.39370078740157483" right="0.11811023622047245" top="0.39370078740157483" bottom="0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2021 </vt:lpstr>
      <vt:lpstr>'9 месяцев 2021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2022-01-11T09:28:36Z</dcterms:modified>
</cp:coreProperties>
</file>