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s\Gorbunova\Desktop\Постановл, Распоряжен.  год\!  НПА 2022 год\Бюджетный прогноз до 2027 года\Бюджетный прогноз до 2027года\"/>
    </mc:Choice>
  </mc:AlternateContent>
  <xr:revisionPtr revIDLastSave="0" documentId="13_ncr:1_{525897FD-0973-47F8-9EF6-5A1BA005B616}" xr6:coauthVersionLast="44" xr6:coauthVersionMax="44" xr10:uidLastSave="{00000000-0000-0000-0000-000000000000}"/>
  <bookViews>
    <workbookView xWindow="-120" yWindow="-120" windowWidth="25440" windowHeight="15390" tabRatio="851" xr2:uid="{00000000-000D-0000-FFFF-FFFF00000000}"/>
  </bookViews>
  <sheets>
    <sheet name="Пр.№1" sheetId="13" r:id="rId1"/>
  </sheets>
  <definedNames>
    <definedName name="_xlnm.Print_Area" localSheetId="0">Пр.№1!$A$2:$J$42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3" l="1"/>
  <c r="E12" i="13" l="1"/>
  <c r="E11" i="13" s="1"/>
  <c r="H25" i="13" l="1"/>
  <c r="F25" i="13" l="1"/>
  <c r="H19" i="13" l="1"/>
  <c r="G19" i="13"/>
  <c r="H12" i="13"/>
  <c r="H11" i="13" s="1"/>
  <c r="G12" i="13"/>
  <c r="G11" i="13" s="1"/>
  <c r="F19" i="13"/>
  <c r="F10" i="13" s="1"/>
  <c r="F41" i="13" s="1"/>
  <c r="F12" i="13"/>
  <c r="F11" i="13" s="1"/>
  <c r="E25" i="13"/>
  <c r="E19" i="13"/>
  <c r="E10" i="13" s="1"/>
  <c r="G10" i="13" l="1"/>
  <c r="G41" i="13" s="1"/>
  <c r="H10" i="13"/>
  <c r="H41" i="13" s="1"/>
  <c r="E41" i="13"/>
  <c r="D25" i="13"/>
  <c r="D19" i="13"/>
  <c r="D12" i="13"/>
  <c r="D11" i="13" s="1"/>
  <c r="D10" i="13" l="1"/>
  <c r="D41" i="13" s="1"/>
  <c r="I25" i="13"/>
  <c r="J25" i="13"/>
  <c r="J19" i="13"/>
  <c r="I19" i="13"/>
  <c r="J12" i="13"/>
  <c r="J11" i="13" s="1"/>
  <c r="I12" i="13"/>
  <c r="I11" i="13" s="1"/>
  <c r="J10" i="13"/>
  <c r="I10" i="13" l="1"/>
  <c r="I41" i="13" s="1"/>
  <c r="J41" i="13"/>
</calcChain>
</file>

<file path=xl/sharedStrings.xml><?xml version="1.0" encoding="utf-8"?>
<sst xmlns="http://schemas.openxmlformats.org/spreadsheetml/2006/main" count="64" uniqueCount="64">
  <si>
    <t>Наименование показателя</t>
  </si>
  <si>
    <t>В том числе по годам</t>
  </si>
  <si>
    <t>Налог на доходы физических лиц</t>
  </si>
  <si>
    <t>Акцизы</t>
  </si>
  <si>
    <t xml:space="preserve">Налог на совокупный доход </t>
  </si>
  <si>
    <t>Государственная пошлина</t>
  </si>
  <si>
    <t>Налоговые доходы</t>
  </si>
  <si>
    <t>Неналоговые доходы</t>
  </si>
  <si>
    <t>Межбюджетные трансферты</t>
  </si>
  <si>
    <t>Дотация</t>
  </si>
  <si>
    <t>Субсидия</t>
  </si>
  <si>
    <t>Субвенция</t>
  </si>
  <si>
    <t>Иные межбюджетные трансферты</t>
  </si>
  <si>
    <t>ДОХОДЫ ВСЕГО, в том числе</t>
  </si>
  <si>
    <t>РАСХОДЫ ВСЕГО, в том числе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</si>
  <si>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</si>
  <si>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</si>
  <si>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</si>
  <si>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</si>
  <si>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</si>
  <si>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</si>
  <si>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</si>
  <si>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</si>
  <si>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</si>
  <si>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</si>
  <si>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</si>
  <si>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</si>
  <si>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</si>
  <si>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</t>
  </si>
  <si>
    <t>0900</t>
  </si>
  <si>
    <t>Здравоохранение</t>
  </si>
  <si>
    <t>1000</t>
  </si>
  <si>
    <t>Социальная политика</t>
  </si>
  <si>
    <t>1100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</si>
  <si>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</si>
  <si>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</si>
  <si>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</si>
  <si>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</si>
  <si>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Дефицит/профицит</t>
  </si>
  <si>
    <t>0200</t>
  </si>
  <si>
    <t>Национальная оборона</t>
  </si>
  <si>
    <t>Муниципальный долг на конец года</t>
  </si>
  <si>
    <t>Возвраты прошлых периодов</t>
  </si>
  <si>
    <t>Физическая культура и спорт</t>
  </si>
  <si>
    <t>тыс.рублей</t>
  </si>
  <si>
    <t>Налоги на имущество</t>
  </si>
  <si>
    <t>1400</t>
  </si>
  <si>
    <t xml:space="preserve">Межбюджетные трансферты общего характера бюджетам бюждетной системы РФ 
</t>
  </si>
  <si>
    <t>Условно утвержденные расходы</t>
  </si>
  <si>
    <t>от 15.02.2017 года  № 133</t>
  </si>
  <si>
    <t>Налоговые и неналоговые доходы, в том числе:</t>
  </si>
  <si>
    <t xml:space="preserve">ОСНОВНЫЕ ПОКАЗАТЕЛИ БЮДЖЕТНОГО ПРОГНОЗА СЛЮДЯНСКОГО МУНИЦИПАЛЬНОГО ОБРАЗОВАНИЯ ДО 2027 года </t>
  </si>
  <si>
    <t>(факт) 2020</t>
  </si>
  <si>
    <t xml:space="preserve">                                                                                    Приложение № 1         к бюджетному прогнозу Слюдянского муниципального образования на  период до 2027 года , утвержденному постановлением администрации Слюдянского поселения городского поселения</t>
  </si>
  <si>
    <t>прогноз 2022</t>
  </si>
  <si>
    <t>прогноз 2023</t>
  </si>
  <si>
    <t>прогноз 2024</t>
  </si>
  <si>
    <t>прогноз 2025</t>
  </si>
  <si>
    <t>прогноз 2026</t>
  </si>
  <si>
    <t>прогноз 2027</t>
  </si>
  <si>
    <t>Приложение №1</t>
  </si>
  <si>
    <t xml:space="preserve">      к бюджетному прогнозу Слюдянского муниципального образования на  период до 2027 года , утвержденному постановлением администрации                                                                                                                                      Слюдянского городского поселения</t>
  </si>
  <si>
    <t>(факт) 2021</t>
  </si>
  <si>
    <t>от 01.02.2022   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</si>
</sst>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.0"/>
    <numFmt numFmtId="166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2" fillId="0" borderId="0" xfId="0" applyNumberFormat="1" applyFont="1"/>
    <xf numFmtId="3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3" fontId="2" fillId="0" borderId="0" xfId="0" applyNumberFormat="1" applyFont="1"/>
    <xf numFmtId="166" fontId="2" fillId="0" borderId="0" xfId="0" applyNumberFormat="1" applyFont="1" applyBorder="1"/>
    <xf numFmtId="166" fontId="2" fillId="2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3" fontId="3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32" zoomScaleNormal="100" zoomScaleSheetLayoutView="106" workbookViewId="0">
      <selection sqref="A1:J44"/>
    </sheetView>
  </sheetViews>
  <sheetFormatPr defaultColWidth="9.140625" defaultRowHeight="15.75" x14ac:dyDescent="0.25"/>
  <cols>
    <col min="1" max="1" width="9.5703125" style="1" bestFit="1" customWidth="1"/>
    <col min="2" max="2" width="28.140625" style="1" customWidth="1"/>
    <col min="3" max="3" width="15.5703125" style="1" customWidth="1"/>
    <col min="4" max="4" width="13.42578125" style="1" customWidth="1"/>
    <col min="5" max="5" width="13.7109375" style="1" customWidth="1"/>
    <col min="6" max="6" width="13.7109375" style="6" customWidth="1"/>
    <col min="7" max="7" width="14.7109375" style="1" customWidth="1"/>
    <col min="8" max="8" width="14.140625" style="1" customWidth="1"/>
    <col min="9" max="9" width="13.140625" style="1" customWidth="1"/>
    <col min="10" max="10" width="13.5703125" style="1" customWidth="1"/>
    <col min="11" max="11" width="14.140625" style="1" customWidth="1"/>
    <col min="12" max="12" width="15.7109375" style="1" customWidth="1"/>
    <col min="13" max="16384" width="9.140625" style="1"/>
  </cols>
  <sheetData>
    <row r="1" spans="1:11" ht="20.25" customHeight="1" x14ac:dyDescent="0.25">
      <c r="I1" s="29" t="s">
        <v>60</v>
      </c>
      <c r="J1" s="29"/>
    </row>
    <row r="2" spans="1:11" ht="60.75" customHeight="1" x14ac:dyDescent="0.25">
      <c r="F2" s="39" t="s">
        <v>61</v>
      </c>
      <c r="G2" s="39"/>
      <c r="H2" s="39"/>
      <c r="I2" s="39"/>
      <c r="J2" s="39"/>
    </row>
    <row r="3" spans="1:11" ht="12.75" customHeight="1" x14ac:dyDescent="0.25">
      <c r="F3" s="29" t="s">
        <v>63</v>
      </c>
      <c r="G3" s="29"/>
      <c r="H3" s="29"/>
      <c r="I3" s="29"/>
      <c r="J3" s="29"/>
    </row>
    <row r="4" spans="1:11" ht="71.25" hidden="1" customHeight="1" x14ac:dyDescent="0.25">
      <c r="F4" s="38" t="s">
        <v>53</v>
      </c>
      <c r="G4" s="38"/>
      <c r="H4" s="38"/>
      <c r="I4" s="38"/>
      <c r="J4" s="38"/>
    </row>
    <row r="5" spans="1:11" ht="16.5" hidden="1" customHeight="1" x14ac:dyDescent="0.25">
      <c r="F5" s="38" t="s">
        <v>49</v>
      </c>
      <c r="G5" s="38"/>
      <c r="H5" s="38"/>
      <c r="I5" s="38"/>
      <c r="J5" s="38"/>
    </row>
    <row r="6" spans="1:11" ht="23.25" customHeight="1" x14ac:dyDescent="0.25">
      <c r="A6" s="40" t="s">
        <v>51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ht="12.75" customHeight="1" x14ac:dyDescent="0.25">
      <c r="B7" s="41"/>
      <c r="C7" s="41"/>
      <c r="D7" s="41"/>
      <c r="E7" s="41"/>
      <c r="F7" s="41"/>
      <c r="G7" s="41"/>
      <c r="H7" s="41"/>
      <c r="J7" s="10" t="s">
        <v>44</v>
      </c>
    </row>
    <row r="8" spans="1:11" ht="25.5" customHeight="1" x14ac:dyDescent="0.25">
      <c r="A8" s="35" t="s">
        <v>0</v>
      </c>
      <c r="B8" s="36"/>
      <c r="C8" s="35" t="s">
        <v>1</v>
      </c>
      <c r="D8" s="36"/>
      <c r="E8" s="36"/>
      <c r="F8" s="36"/>
      <c r="G8" s="36"/>
      <c r="H8" s="36"/>
      <c r="I8" s="36"/>
      <c r="J8" s="36"/>
    </row>
    <row r="9" spans="1:11" ht="15.75" customHeight="1" x14ac:dyDescent="0.25">
      <c r="A9" s="36"/>
      <c r="B9" s="36"/>
      <c r="C9" s="7" t="s">
        <v>52</v>
      </c>
      <c r="D9" s="7" t="s">
        <v>62</v>
      </c>
      <c r="E9" s="27" t="s">
        <v>54</v>
      </c>
      <c r="F9" s="7" t="s">
        <v>55</v>
      </c>
      <c r="G9" s="19" t="s">
        <v>56</v>
      </c>
      <c r="H9" s="19" t="s">
        <v>57</v>
      </c>
      <c r="I9" s="19" t="s">
        <v>58</v>
      </c>
      <c r="J9" s="19" t="s">
        <v>59</v>
      </c>
    </row>
    <row r="10" spans="1:11" ht="31.5" customHeight="1" x14ac:dyDescent="0.25">
      <c r="A10" s="42" t="s">
        <v>13</v>
      </c>
      <c r="B10" s="43"/>
      <c r="C10" s="12">
        <v>143538</v>
      </c>
      <c r="D10" s="12">
        <f t="shared" ref="D10" si="0">D11+D19</f>
        <v>231028</v>
      </c>
      <c r="E10" s="25">
        <f>E11+E19</f>
        <v>228439</v>
      </c>
      <c r="F10" s="12">
        <f>F11+F19</f>
        <v>105107</v>
      </c>
      <c r="G10" s="12">
        <f>G11+G19</f>
        <v>106322</v>
      </c>
      <c r="H10" s="12">
        <f>H11+H19</f>
        <v>78302</v>
      </c>
      <c r="I10" s="12">
        <f t="shared" ref="I10:J10" si="1">I11+I19</f>
        <v>79302</v>
      </c>
      <c r="J10" s="12">
        <f t="shared" si="1"/>
        <v>80302</v>
      </c>
    </row>
    <row r="11" spans="1:11" ht="32.25" customHeight="1" x14ac:dyDescent="0.25">
      <c r="A11" s="44" t="s">
        <v>50</v>
      </c>
      <c r="B11" s="36"/>
      <c r="C11" s="8">
        <v>67058</v>
      </c>
      <c r="D11" s="8">
        <f t="shared" ref="D11" si="2">D12+D18</f>
        <v>69681</v>
      </c>
      <c r="E11" s="25">
        <f t="shared" ref="E11:J11" si="3">E12+E18</f>
        <v>77417</v>
      </c>
      <c r="F11" s="8">
        <f t="shared" si="3"/>
        <v>72944</v>
      </c>
      <c r="G11" s="4">
        <f t="shared" si="3"/>
        <v>74880</v>
      </c>
      <c r="H11" s="4">
        <f t="shared" si="3"/>
        <v>75850</v>
      </c>
      <c r="I11" s="4">
        <f t="shared" si="3"/>
        <v>76850</v>
      </c>
      <c r="J11" s="4">
        <f t="shared" si="3"/>
        <v>77850</v>
      </c>
    </row>
    <row r="12" spans="1:11" ht="22.5" customHeight="1" x14ac:dyDescent="0.25">
      <c r="A12" s="45" t="s">
        <v>6</v>
      </c>
      <c r="B12" s="36"/>
      <c r="C12" s="9">
        <v>61456</v>
      </c>
      <c r="D12" s="9">
        <f t="shared" ref="D12" si="4">SUM(D13:D17)</f>
        <v>65298</v>
      </c>
      <c r="E12" s="26">
        <f>E13+E14+E15+E16+E17</f>
        <v>66739</v>
      </c>
      <c r="F12" s="9">
        <f>F13+F14+F15+F16</f>
        <v>68413</v>
      </c>
      <c r="G12" s="5">
        <f>G13+G14+G15+G16</f>
        <v>70349</v>
      </c>
      <c r="H12" s="5">
        <f>H13+H14+H15+H16+H17</f>
        <v>71100</v>
      </c>
      <c r="I12" s="5">
        <f t="shared" ref="I12:J12" si="5">SUM(I13:I17)</f>
        <v>72100</v>
      </c>
      <c r="J12" s="5">
        <f t="shared" si="5"/>
        <v>73100</v>
      </c>
    </row>
    <row r="13" spans="1:11" ht="23.25" customHeight="1" x14ac:dyDescent="0.25">
      <c r="A13" s="35" t="s">
        <v>2</v>
      </c>
      <c r="B13" s="36"/>
      <c r="C13" s="9">
        <v>42207</v>
      </c>
      <c r="D13" s="9">
        <v>45140</v>
      </c>
      <c r="E13" s="26">
        <v>44271</v>
      </c>
      <c r="F13" s="9">
        <v>45392</v>
      </c>
      <c r="G13" s="5">
        <v>46514</v>
      </c>
      <c r="H13" s="5">
        <v>47500</v>
      </c>
      <c r="I13" s="5">
        <v>48500</v>
      </c>
      <c r="J13" s="5">
        <v>49500</v>
      </c>
    </row>
    <row r="14" spans="1:11" ht="19.5" customHeight="1" x14ac:dyDescent="0.25">
      <c r="A14" s="35" t="s">
        <v>3</v>
      </c>
      <c r="B14" s="36"/>
      <c r="C14" s="9">
        <v>6351</v>
      </c>
      <c r="D14" s="9">
        <v>7179</v>
      </c>
      <c r="E14" s="26">
        <v>7315</v>
      </c>
      <c r="F14" s="9">
        <v>7668</v>
      </c>
      <c r="G14" s="5">
        <v>8282</v>
      </c>
      <c r="H14" s="5">
        <v>8200</v>
      </c>
      <c r="I14" s="5">
        <v>8200</v>
      </c>
      <c r="J14" s="5">
        <v>8200</v>
      </c>
    </row>
    <row r="15" spans="1:11" ht="22.5" customHeight="1" x14ac:dyDescent="0.25">
      <c r="A15" s="35" t="s">
        <v>4</v>
      </c>
      <c r="B15" s="36"/>
      <c r="C15" s="9">
        <v>2</v>
      </c>
      <c r="D15" s="9">
        <v>87</v>
      </c>
      <c r="E15" s="26">
        <v>0</v>
      </c>
      <c r="F15" s="9">
        <v>0</v>
      </c>
      <c r="G15" s="5">
        <v>0</v>
      </c>
      <c r="H15" s="5">
        <v>0</v>
      </c>
      <c r="I15" s="5">
        <v>0</v>
      </c>
      <c r="J15" s="5">
        <v>0</v>
      </c>
    </row>
    <row r="16" spans="1:11" ht="23.25" customHeight="1" x14ac:dyDescent="0.25">
      <c r="A16" s="35" t="s">
        <v>45</v>
      </c>
      <c r="B16" s="36"/>
      <c r="C16" s="9">
        <v>12896</v>
      </c>
      <c r="D16" s="9">
        <v>12892</v>
      </c>
      <c r="E16" s="26">
        <v>15153</v>
      </c>
      <c r="F16" s="9">
        <v>15353</v>
      </c>
      <c r="G16" s="5">
        <v>15553</v>
      </c>
      <c r="H16" s="5">
        <v>15400</v>
      </c>
      <c r="I16" s="5">
        <v>15400</v>
      </c>
      <c r="J16" s="5">
        <v>15400</v>
      </c>
      <c r="K16" s="11"/>
    </row>
    <row r="17" spans="1:10" ht="18.75" customHeight="1" x14ac:dyDescent="0.25">
      <c r="A17" s="35" t="s">
        <v>5</v>
      </c>
      <c r="B17" s="36"/>
      <c r="C17" s="9">
        <v>0</v>
      </c>
      <c r="D17" s="9">
        <v>0</v>
      </c>
      <c r="E17" s="26">
        <v>0</v>
      </c>
      <c r="F17" s="9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21" customHeight="1" x14ac:dyDescent="0.25">
      <c r="A18" s="35" t="s">
        <v>7</v>
      </c>
      <c r="B18" s="36"/>
      <c r="C18" s="9">
        <v>5602</v>
      </c>
      <c r="D18" s="9">
        <v>4383</v>
      </c>
      <c r="E18" s="26">
        <v>10678</v>
      </c>
      <c r="F18" s="9">
        <v>4531</v>
      </c>
      <c r="G18" s="5">
        <v>4531</v>
      </c>
      <c r="H18" s="5">
        <v>4750</v>
      </c>
      <c r="I18" s="5">
        <v>4750</v>
      </c>
      <c r="J18" s="5">
        <v>4750</v>
      </c>
    </row>
    <row r="19" spans="1:10" ht="25.5" customHeight="1" x14ac:dyDescent="0.25">
      <c r="A19" s="37" t="s">
        <v>8</v>
      </c>
      <c r="B19" s="36"/>
      <c r="C19" s="8">
        <v>76480</v>
      </c>
      <c r="D19" s="8">
        <f t="shared" ref="D19" si="6">D20+D21+D22+D23+D24</f>
        <v>161347</v>
      </c>
      <c r="E19" s="25">
        <f>E20+E21+E22+E23+E24</f>
        <v>151022</v>
      </c>
      <c r="F19" s="8">
        <f>F20+F21+F22+F23+F24</f>
        <v>32163</v>
      </c>
      <c r="G19" s="4">
        <f>G20+G21+G22</f>
        <v>31442</v>
      </c>
      <c r="H19" s="4">
        <f>H20+H21+H22+H23</f>
        <v>2452</v>
      </c>
      <c r="I19" s="4">
        <f t="shared" ref="I19:J19" si="7">I20+I21+I22+I23+I24</f>
        <v>2452</v>
      </c>
      <c r="J19" s="4">
        <f t="shared" si="7"/>
        <v>2452</v>
      </c>
    </row>
    <row r="20" spans="1:10" ht="20.25" customHeight="1" x14ac:dyDescent="0.25">
      <c r="A20" s="35" t="s">
        <v>9</v>
      </c>
      <c r="B20" s="36"/>
      <c r="C20" s="9">
        <v>31240</v>
      </c>
      <c r="D20" s="9">
        <v>38081</v>
      </c>
      <c r="E20" s="26">
        <v>28455</v>
      </c>
      <c r="F20" s="9">
        <v>21214</v>
      </c>
      <c r="G20" s="5">
        <v>21163</v>
      </c>
      <c r="H20" s="5">
        <v>2364</v>
      </c>
      <c r="I20" s="5">
        <v>2364</v>
      </c>
      <c r="J20" s="5">
        <v>2364</v>
      </c>
    </row>
    <row r="21" spans="1:10" ht="18" customHeight="1" x14ac:dyDescent="0.25">
      <c r="A21" s="35" t="s">
        <v>10</v>
      </c>
      <c r="B21" s="36"/>
      <c r="C21" s="9">
        <v>44313</v>
      </c>
      <c r="D21" s="9">
        <v>123123</v>
      </c>
      <c r="E21" s="26">
        <v>122479</v>
      </c>
      <c r="F21" s="9">
        <v>10861</v>
      </c>
      <c r="G21" s="5">
        <v>10191</v>
      </c>
      <c r="H21" s="5">
        <v>0</v>
      </c>
      <c r="I21" s="5">
        <v>0</v>
      </c>
      <c r="J21" s="5">
        <v>0</v>
      </c>
    </row>
    <row r="22" spans="1:10" ht="19.5" customHeight="1" x14ac:dyDescent="0.25">
      <c r="A22" s="35" t="s">
        <v>11</v>
      </c>
      <c r="B22" s="36"/>
      <c r="C22" s="9">
        <v>126</v>
      </c>
      <c r="D22" s="9">
        <v>97</v>
      </c>
      <c r="E22" s="26">
        <v>88</v>
      </c>
      <c r="F22" s="9">
        <v>88</v>
      </c>
      <c r="G22" s="5">
        <v>88</v>
      </c>
      <c r="H22" s="5">
        <v>88</v>
      </c>
      <c r="I22" s="5">
        <v>88</v>
      </c>
      <c r="J22" s="5">
        <v>88</v>
      </c>
    </row>
    <row r="23" spans="1:10" ht="22.5" customHeight="1" x14ac:dyDescent="0.25">
      <c r="A23" s="35" t="s">
        <v>12</v>
      </c>
      <c r="B23" s="36"/>
      <c r="C23" s="9">
        <v>802</v>
      </c>
      <c r="D23" s="9">
        <v>46</v>
      </c>
      <c r="E23" s="26">
        <v>0</v>
      </c>
      <c r="F23" s="9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25.5" customHeight="1" x14ac:dyDescent="0.25">
      <c r="A24" s="35" t="s">
        <v>42</v>
      </c>
      <c r="B24" s="36"/>
      <c r="C24" s="9">
        <v>-1</v>
      </c>
      <c r="D24" s="9">
        <v>0</v>
      </c>
      <c r="E24" s="26">
        <v>0</v>
      </c>
      <c r="F24" s="9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30.75" customHeight="1" x14ac:dyDescent="0.25">
      <c r="A25" s="30" t="s">
        <v>14</v>
      </c>
      <c r="B25" s="31"/>
      <c r="C25" s="17">
        <v>143616</v>
      </c>
      <c r="D25" s="17">
        <f>SUM(D26:D39)</f>
        <v>227583</v>
      </c>
      <c r="E25" s="28">
        <f>E26+E27+E28+E29+E30+E31+E32+E33+E34+E35+E36+E37+E38+E39+E40</f>
        <v>234439</v>
      </c>
      <c r="F25" s="17">
        <f>F26+F27+F28+F29+F30+F31+F32+F33+F34+F35+F36+F37+F38+F39+F40</f>
        <v>110607</v>
      </c>
      <c r="G25" s="17">
        <f>SUM(G26:G39)+G40</f>
        <v>111822</v>
      </c>
      <c r="H25" s="17">
        <f>SUM(H26:H39)</f>
        <v>85802</v>
      </c>
      <c r="I25" s="17">
        <f t="shared" ref="I25:J25" si="8">SUM(I26:I40)</f>
        <v>86802</v>
      </c>
      <c r="J25" s="17">
        <f t="shared" si="8"/>
        <v>87802</v>
      </c>
    </row>
    <row r="26" spans="1:10" ht="31.5" x14ac:dyDescent="0.25">
      <c r="A26" s="22" t="s">
        <v>15</v>
      </c>
      <c r="B26" s="20" t="s">
        <v>16</v>
      </c>
      <c r="C26" s="9">
        <v>46427</v>
      </c>
      <c r="D26" s="9">
        <v>45688</v>
      </c>
      <c r="E26" s="26">
        <v>34265</v>
      </c>
      <c r="F26" s="9">
        <v>35424</v>
      </c>
      <c r="G26" s="5">
        <v>35411</v>
      </c>
      <c r="H26" s="5">
        <v>34850</v>
      </c>
      <c r="I26" s="5">
        <v>34911</v>
      </c>
      <c r="J26" s="5">
        <v>35411</v>
      </c>
    </row>
    <row r="27" spans="1:10" ht="20.25" customHeight="1" x14ac:dyDescent="0.25">
      <c r="A27" s="22" t="s">
        <v>39</v>
      </c>
      <c r="B27" s="20" t="s">
        <v>40</v>
      </c>
      <c r="C27" s="9">
        <v>0</v>
      </c>
      <c r="D27" s="9">
        <v>0</v>
      </c>
      <c r="E27" s="26">
        <v>0</v>
      </c>
      <c r="F27" s="9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62.25" customHeight="1" x14ac:dyDescent="0.25">
      <c r="A28" s="22" t="s">
        <v>17</v>
      </c>
      <c r="B28" s="20" t="s">
        <v>18</v>
      </c>
      <c r="C28" s="9">
        <v>536</v>
      </c>
      <c r="D28" s="9">
        <v>1512</v>
      </c>
      <c r="E28" s="26">
        <v>671</v>
      </c>
      <c r="F28" s="9">
        <v>816</v>
      </c>
      <c r="G28" s="5">
        <v>2311</v>
      </c>
      <c r="H28" s="5">
        <v>2311</v>
      </c>
      <c r="I28" s="5">
        <v>2311</v>
      </c>
      <c r="J28" s="5">
        <v>2311</v>
      </c>
    </row>
    <row r="29" spans="1:10" ht="21.75" customHeight="1" x14ac:dyDescent="0.25">
      <c r="A29" s="22" t="s">
        <v>19</v>
      </c>
      <c r="B29" s="20" t="s">
        <v>20</v>
      </c>
      <c r="C29" s="9">
        <v>9720</v>
      </c>
      <c r="D29" s="9">
        <v>5498</v>
      </c>
      <c r="E29" s="26">
        <v>18640</v>
      </c>
      <c r="F29" s="9">
        <v>11852</v>
      </c>
      <c r="G29" s="5">
        <v>13622</v>
      </c>
      <c r="H29" s="5">
        <v>12122</v>
      </c>
      <c r="I29" s="5">
        <v>13061</v>
      </c>
      <c r="J29" s="5">
        <v>13622</v>
      </c>
    </row>
    <row r="30" spans="1:10" ht="31.5" x14ac:dyDescent="0.25">
      <c r="A30" s="22" t="s">
        <v>21</v>
      </c>
      <c r="B30" s="20" t="s">
        <v>22</v>
      </c>
      <c r="C30" s="9">
        <v>66816</v>
      </c>
      <c r="D30" s="9">
        <v>154550</v>
      </c>
      <c r="E30" s="26">
        <v>86165</v>
      </c>
      <c r="F30" s="9">
        <v>44377</v>
      </c>
      <c r="G30" s="5">
        <v>42061</v>
      </c>
      <c r="H30" s="5">
        <v>23202</v>
      </c>
      <c r="I30" s="5">
        <v>23202</v>
      </c>
      <c r="J30" s="5">
        <v>23141</v>
      </c>
    </row>
    <row r="31" spans="1:10" ht="21.75" customHeight="1" x14ac:dyDescent="0.25">
      <c r="A31" s="22" t="s">
        <v>23</v>
      </c>
      <c r="B31" s="20" t="s">
        <v>24</v>
      </c>
      <c r="C31" s="9">
        <v>0</v>
      </c>
      <c r="D31" s="9">
        <v>540</v>
      </c>
      <c r="E31" s="26">
        <v>77885</v>
      </c>
      <c r="F31" s="9">
        <v>0</v>
      </c>
      <c r="G31" s="5">
        <v>0</v>
      </c>
      <c r="H31" s="5">
        <v>0</v>
      </c>
      <c r="I31" s="5">
        <v>0</v>
      </c>
      <c r="J31" s="5">
        <v>0</v>
      </c>
    </row>
    <row r="32" spans="1:10" ht="21" customHeight="1" x14ac:dyDescent="0.25">
      <c r="A32" s="22" t="s">
        <v>25</v>
      </c>
      <c r="B32" s="20" t="s">
        <v>26</v>
      </c>
      <c r="C32" s="9">
        <v>0</v>
      </c>
      <c r="D32" s="9">
        <v>0</v>
      </c>
      <c r="E32" s="26">
        <v>0</v>
      </c>
      <c r="F32" s="9">
        <v>0</v>
      </c>
      <c r="G32" s="5">
        <v>0</v>
      </c>
      <c r="H32" s="5">
        <v>0</v>
      </c>
      <c r="I32" s="5">
        <v>0</v>
      </c>
      <c r="J32" s="5">
        <v>0</v>
      </c>
    </row>
    <row r="33" spans="1:17" ht="21" customHeight="1" x14ac:dyDescent="0.25">
      <c r="A33" s="22" t="s">
        <v>27</v>
      </c>
      <c r="B33" s="20" t="s">
        <v>28</v>
      </c>
      <c r="C33" s="9">
        <v>9679</v>
      </c>
      <c r="D33" s="9">
        <v>11904</v>
      </c>
      <c r="E33" s="26">
        <v>11977</v>
      </c>
      <c r="F33" s="9">
        <v>10804</v>
      </c>
      <c r="G33" s="5">
        <v>10396</v>
      </c>
      <c r="H33" s="5">
        <v>10396</v>
      </c>
      <c r="I33" s="5">
        <v>10396</v>
      </c>
      <c r="J33" s="5">
        <v>10396</v>
      </c>
    </row>
    <row r="34" spans="1:17" ht="21" customHeight="1" x14ac:dyDescent="0.25">
      <c r="A34" s="22" t="s">
        <v>29</v>
      </c>
      <c r="B34" s="20" t="s">
        <v>30</v>
      </c>
      <c r="C34" s="9">
        <v>0</v>
      </c>
      <c r="D34" s="9">
        <v>0</v>
      </c>
      <c r="E34" s="26">
        <v>0</v>
      </c>
      <c r="F34" s="9">
        <v>0</v>
      </c>
      <c r="G34" s="5">
        <v>0</v>
      </c>
      <c r="H34" s="5">
        <v>0</v>
      </c>
      <c r="I34" s="5">
        <v>0</v>
      </c>
      <c r="J34" s="5">
        <v>0</v>
      </c>
    </row>
    <row r="35" spans="1:17" ht="21" customHeight="1" x14ac:dyDescent="0.25">
      <c r="A35" s="22" t="s">
        <v>31</v>
      </c>
      <c r="B35" s="20" t="s">
        <v>32</v>
      </c>
      <c r="C35" s="9">
        <v>8434</v>
      </c>
      <c r="D35" s="9">
        <v>5043</v>
      </c>
      <c r="E35" s="26">
        <v>1991</v>
      </c>
      <c r="F35" s="9">
        <v>1991</v>
      </c>
      <c r="G35" s="5">
        <v>2413</v>
      </c>
      <c r="H35" s="5">
        <v>2413</v>
      </c>
      <c r="I35" s="5">
        <v>2413</v>
      </c>
      <c r="J35" s="5">
        <v>2413</v>
      </c>
    </row>
    <row r="36" spans="1:17" ht="31.5" x14ac:dyDescent="0.25">
      <c r="A36" s="22" t="s">
        <v>33</v>
      </c>
      <c r="B36" s="20" t="s">
        <v>43</v>
      </c>
      <c r="C36" s="9">
        <v>402</v>
      </c>
      <c r="D36" s="9">
        <v>1004</v>
      </c>
      <c r="E36" s="26">
        <v>1008</v>
      </c>
      <c r="F36" s="9">
        <v>1008</v>
      </c>
      <c r="G36" s="5">
        <v>508</v>
      </c>
      <c r="H36" s="5">
        <v>508</v>
      </c>
      <c r="I36" s="5">
        <v>508</v>
      </c>
      <c r="J36" s="5">
        <v>508</v>
      </c>
    </row>
    <row r="37" spans="1:17" ht="31.5" x14ac:dyDescent="0.25">
      <c r="A37" s="22" t="s">
        <v>34</v>
      </c>
      <c r="B37" s="20" t="s">
        <v>35</v>
      </c>
      <c r="C37" s="9">
        <v>0</v>
      </c>
      <c r="D37" s="9">
        <v>0</v>
      </c>
      <c r="E37" s="26">
        <v>0</v>
      </c>
      <c r="F37" s="9">
        <v>0</v>
      </c>
      <c r="G37" s="5">
        <v>0</v>
      </c>
      <c r="H37" s="5">
        <v>0</v>
      </c>
      <c r="I37" s="5">
        <v>0</v>
      </c>
      <c r="J37" s="5">
        <v>0</v>
      </c>
    </row>
    <row r="38" spans="1:17" ht="47.25" x14ac:dyDescent="0.25">
      <c r="A38" s="22" t="s">
        <v>36</v>
      </c>
      <c r="B38" s="20" t="s">
        <v>37</v>
      </c>
      <c r="C38" s="9">
        <v>4</v>
      </c>
      <c r="D38" s="9">
        <v>2</v>
      </c>
      <c r="E38" s="26">
        <v>0</v>
      </c>
      <c r="F38" s="9">
        <v>0</v>
      </c>
      <c r="G38" s="5">
        <v>0</v>
      </c>
      <c r="H38" s="5">
        <v>0</v>
      </c>
      <c r="I38" s="5">
        <v>0</v>
      </c>
      <c r="J38" s="5">
        <v>0</v>
      </c>
    </row>
    <row r="39" spans="1:17" ht="60.75" customHeight="1" x14ac:dyDescent="0.25">
      <c r="A39" s="22" t="s">
        <v>46</v>
      </c>
      <c r="B39" s="20" t="s">
        <v>47</v>
      </c>
      <c r="C39" s="9">
        <v>1598</v>
      </c>
      <c r="D39" s="9">
        <v>1842</v>
      </c>
      <c r="E39" s="26">
        <v>1837</v>
      </c>
      <c r="F39" s="9">
        <v>1835</v>
      </c>
      <c r="G39" s="5">
        <v>0</v>
      </c>
      <c r="H39" s="5">
        <v>0</v>
      </c>
      <c r="I39" s="5">
        <v>0</v>
      </c>
      <c r="J39" s="5">
        <v>0</v>
      </c>
    </row>
    <row r="40" spans="1:17" ht="31.5" x14ac:dyDescent="0.25">
      <c r="A40" s="22"/>
      <c r="B40" s="20" t="s">
        <v>48</v>
      </c>
      <c r="C40" s="9">
        <v>0</v>
      </c>
      <c r="D40" s="9">
        <v>0</v>
      </c>
      <c r="E40" s="26">
        <v>0</v>
      </c>
      <c r="F40" s="9">
        <v>2500</v>
      </c>
      <c r="G40" s="5">
        <v>5100</v>
      </c>
      <c r="H40" s="5">
        <v>0</v>
      </c>
      <c r="I40" s="5">
        <v>0</v>
      </c>
      <c r="J40" s="5">
        <v>0</v>
      </c>
    </row>
    <row r="41" spans="1:17" ht="29.25" customHeight="1" x14ac:dyDescent="0.25">
      <c r="A41" s="32" t="s">
        <v>38</v>
      </c>
      <c r="B41" s="31"/>
      <c r="C41" s="18">
        <v>-78</v>
      </c>
      <c r="D41" s="18">
        <f t="shared" ref="D41" si="9">D10-D25</f>
        <v>3445</v>
      </c>
      <c r="E41" s="25">
        <f>E10-E25</f>
        <v>-6000</v>
      </c>
      <c r="F41" s="18">
        <f>F10-F25</f>
        <v>-5500</v>
      </c>
      <c r="G41" s="18">
        <f>G10-G25</f>
        <v>-5500</v>
      </c>
      <c r="H41" s="18">
        <f>H10-H25</f>
        <v>-7500</v>
      </c>
      <c r="I41" s="18">
        <f t="shared" ref="I41:J41" si="10">I10-I25</f>
        <v>-7500</v>
      </c>
      <c r="J41" s="18">
        <f t="shared" si="10"/>
        <v>-7500</v>
      </c>
      <c r="K41" s="21"/>
      <c r="L41" s="13"/>
      <c r="M41" s="13"/>
      <c r="N41" s="13"/>
      <c r="O41" s="13"/>
      <c r="P41" s="13"/>
      <c r="Q41" s="13"/>
    </row>
    <row r="42" spans="1:17" ht="36.75" customHeight="1" x14ac:dyDescent="0.25">
      <c r="A42" s="33" t="s">
        <v>41</v>
      </c>
      <c r="B42" s="34"/>
      <c r="C42" s="12">
        <v>900</v>
      </c>
      <c r="D42" s="8">
        <v>0</v>
      </c>
      <c r="E42" s="25">
        <v>6000</v>
      </c>
      <c r="F42" s="8">
        <v>11500</v>
      </c>
      <c r="G42" s="23">
        <v>17000</v>
      </c>
      <c r="H42" s="23">
        <v>7500</v>
      </c>
      <c r="I42" s="23">
        <v>7500</v>
      </c>
      <c r="J42" s="23">
        <v>7500</v>
      </c>
    </row>
    <row r="43" spans="1:17" x14ac:dyDescent="0.25">
      <c r="A43" s="2"/>
    </row>
    <row r="44" spans="1:17" x14ac:dyDescent="0.25">
      <c r="A44" s="3"/>
      <c r="F44" s="24"/>
      <c r="G44" s="14"/>
      <c r="H44" s="14"/>
    </row>
    <row r="45" spans="1:17" x14ac:dyDescent="0.25">
      <c r="D45" s="14"/>
    </row>
    <row r="46" spans="1:17" x14ac:dyDescent="0.25">
      <c r="C46" s="14"/>
    </row>
    <row r="47" spans="1:17" x14ac:dyDescent="0.25">
      <c r="C47" s="14"/>
      <c r="D47" s="14"/>
      <c r="E47" s="14"/>
      <c r="F47" s="14"/>
      <c r="G47" s="14"/>
      <c r="H47" s="14"/>
      <c r="I47" s="14"/>
      <c r="J47" s="14"/>
    </row>
    <row r="48" spans="1:17" ht="62.25" customHeight="1" x14ac:dyDescent="0.25">
      <c r="D48" s="15"/>
      <c r="E48" s="15"/>
      <c r="F48" s="16"/>
      <c r="G48" s="15"/>
      <c r="H48" s="15"/>
      <c r="I48" s="15"/>
      <c r="J48" s="15"/>
    </row>
  </sheetData>
  <mergeCells count="27">
    <mergeCell ref="A16:B16"/>
    <mergeCell ref="A10:B10"/>
    <mergeCell ref="A11:B11"/>
    <mergeCell ref="A12:B12"/>
    <mergeCell ref="A13:B13"/>
    <mergeCell ref="A14:B14"/>
    <mergeCell ref="A6:J6"/>
    <mergeCell ref="B7:H7"/>
    <mergeCell ref="A8:B9"/>
    <mergeCell ref="C8:J8"/>
    <mergeCell ref="A15:B15"/>
    <mergeCell ref="I1:J1"/>
    <mergeCell ref="A25:B25"/>
    <mergeCell ref="A41:B41"/>
    <mergeCell ref="A42:B42"/>
    <mergeCell ref="A18:B18"/>
    <mergeCell ref="A19:B19"/>
    <mergeCell ref="A20:B20"/>
    <mergeCell ref="A21:B21"/>
    <mergeCell ref="A22:B22"/>
    <mergeCell ref="A23:B23"/>
    <mergeCell ref="F4:J4"/>
    <mergeCell ref="F5:J5"/>
    <mergeCell ref="F2:J2"/>
    <mergeCell ref="F3:J3"/>
    <mergeCell ref="A24:B24"/>
    <mergeCell ref="A17:B17"/>
  </mergeCells>
  <pageMargins left="0.70866141732283472" right="0.31496062992125984" top="0.74803149606299213" bottom="0.74803149606299213" header="0.31496062992125984" footer="0.31496062992125984"/>
  <pageSetup paperSize="9" scale="85" orientation="landscape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Пр.№1</vt:lpstr>
      <vt:lpstr>Пр.№1!Область_печати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Infir</dc:creator>
  <cp:lastModifiedBy>Наталья Михайловна Горбунова</cp:lastModifiedBy>
  <cp:lastPrinted>2022-02-02T03:05:38Z</cp:lastPrinted>
  <dcterms:created xsi:type="dcterms:W3CDTF">2016-11-03T04:01:17Z</dcterms:created>
  <dcterms:modified xsi:type="dcterms:W3CDTF">2022-02-02T03:07:15Z</dcterms:modified>
</cp:coreProperties>
</file>