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B1CE2CD-79C3-45B4-841C-FFDB46F71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вартал 2023 " sheetId="2" r:id="rId1"/>
  </sheets>
  <definedNames>
    <definedName name="_xlnm.Print_Area" localSheetId="0">'3 квартал 2023 '!$A$1:$I$74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2" l="1"/>
  <c r="H30" i="2" l="1"/>
  <c r="F30" i="2"/>
  <c r="H53" i="2"/>
  <c r="F9" i="2"/>
  <c r="H17" i="2"/>
  <c r="F17" i="2"/>
  <c r="F53" i="2" l="1"/>
  <c r="H57" i="2" l="1"/>
  <c r="H63" i="2"/>
  <c r="F63" i="2"/>
  <c r="H22" i="2" l="1"/>
  <c r="H67" i="2" l="1"/>
  <c r="F67" i="2"/>
  <c r="H65" i="2"/>
  <c r="F65" i="2"/>
  <c r="I63" i="2"/>
  <c r="F57" i="2"/>
  <c r="H47" i="2"/>
  <c r="F47" i="2"/>
  <c r="H36" i="2"/>
  <c r="F36" i="2"/>
  <c r="F34" i="2"/>
  <c r="F22" i="2"/>
  <c r="H9" i="2"/>
  <c r="I36" i="2" l="1"/>
  <c r="H68" i="2"/>
  <c r="F68" i="2"/>
  <c r="I53" i="2"/>
  <c r="I34" i="2"/>
  <c r="I65" i="2"/>
  <c r="I67" i="2"/>
  <c r="I57" i="2"/>
  <c r="I47" i="2"/>
  <c r="I30" i="2"/>
  <c r="I22" i="2"/>
  <c r="I17" i="2"/>
  <c r="I9" i="2"/>
  <c r="I68" i="2" l="1"/>
</calcChain>
</file>

<file path=xl/sharedStrings.xml><?xml version="1.0" encoding="utf-8"?>
<sst xmlns="http://schemas.openxmlformats.org/spreadsheetml/2006/main" count="137" uniqueCount="84">
  <si>
    <t>№</t>
  </si>
  <si>
    <t>Целевая статья</t>
  </si>
  <si>
    <t>Источник финансирования</t>
  </si>
  <si>
    <t>Наименование показателя</t>
  </si>
  <si>
    <t>1.</t>
  </si>
  <si>
    <t>0401</t>
  </si>
  <si>
    <t>0502</t>
  </si>
  <si>
    <t>2.</t>
  </si>
  <si>
    <t>0501</t>
  </si>
  <si>
    <t>1003</t>
  </si>
  <si>
    <t>0409</t>
  </si>
  <si>
    <t>0503</t>
  </si>
  <si>
    <t>3.</t>
  </si>
  <si>
    <t>4.</t>
  </si>
  <si>
    <t>5.</t>
  </si>
  <si>
    <t>0309</t>
  </si>
  <si>
    <t>6.</t>
  </si>
  <si>
    <t>0314</t>
  </si>
  <si>
    <t>0412</t>
  </si>
  <si>
    <t>7.</t>
  </si>
  <si>
    <t>0102</t>
  </si>
  <si>
    <t>0104</t>
  </si>
  <si>
    <t>1001</t>
  </si>
  <si>
    <t>0113</t>
  </si>
  <si>
    <t>Всего по программам:</t>
  </si>
  <si>
    <t>8.</t>
  </si>
  <si>
    <t>0801</t>
  </si>
  <si>
    <t>1102</t>
  </si>
  <si>
    <t>0603</t>
  </si>
  <si>
    <t>71.0.00.00000</t>
  </si>
  <si>
    <t>72.0.00.00000</t>
  </si>
  <si>
    <t>73.0.00.00000</t>
  </si>
  <si>
    <t>74.0.00.00000</t>
  </si>
  <si>
    <t>75.0.00.00000</t>
  </si>
  <si>
    <t>76.0.00.00000</t>
  </si>
  <si>
    <t>77.0.00.00000</t>
  </si>
  <si>
    <t>78.0.00.00000</t>
  </si>
  <si>
    <t>9.</t>
  </si>
  <si>
    <t>79.0.00.00000</t>
  </si>
  <si>
    <t>федер.бюджет</t>
  </si>
  <si>
    <t>Рз Пр</t>
  </si>
  <si>
    <t>Итого:</t>
  </si>
  <si>
    <t>Председатель комитета по экономике и финансам администрации Слюдянского городского поселения</t>
  </si>
  <si>
    <t>Н.Н.Кайсарова</t>
  </si>
  <si>
    <t>областн.бюдж</t>
  </si>
  <si>
    <t>местн.бюджет</t>
  </si>
  <si>
    <t>81.0.00.00000</t>
  </si>
  <si>
    <t>10.</t>
  </si>
  <si>
    <t>11.</t>
  </si>
  <si>
    <t>82.0.00.00000</t>
  </si>
  <si>
    <t>по реализации муниципальных программ Слюдянского муниципального образования</t>
  </si>
  <si>
    <t>исп.</t>
  </si>
  <si>
    <t>Н.М.Горбунова</t>
  </si>
  <si>
    <t>1301</t>
  </si>
  <si>
    <t xml:space="preserve"> Нач. отдела доходов и планирования бюджета           </t>
  </si>
  <si>
    <t>Процент исполнения</t>
  </si>
  <si>
    <t>ИНФОРМАЦИЯ</t>
  </si>
  <si>
    <t>областн. бюдж</t>
  </si>
  <si>
    <t>местн. бюджет</t>
  </si>
  <si>
    <t>0310</t>
  </si>
  <si>
    <t>12.</t>
  </si>
  <si>
    <t>83.0.00.00000</t>
  </si>
  <si>
    <t>областн.бюджет</t>
  </si>
  <si>
    <t>местн.бюдж</t>
  </si>
  <si>
    <t>0605</t>
  </si>
  <si>
    <t xml:space="preserve">федер.бюджет </t>
  </si>
  <si>
    <r>
      <t xml:space="preserve">Муниципальная программа                      </t>
    </r>
    <r>
      <rPr>
        <b/>
        <i/>
        <sz val="11"/>
        <color theme="1"/>
        <rFont val="Times New Roman"/>
        <family val="1"/>
        <charset val="204"/>
      </rPr>
      <t xml:space="preserve"> "Защита прав потребителей на территории Слюдянского муниципального образования" на 2021-2025 годы </t>
    </r>
  </si>
  <si>
    <r>
      <rPr>
        <b/>
        <sz val="10"/>
        <color theme="1"/>
        <rFont val="Times New Roman"/>
        <family val="1"/>
        <charset val="204"/>
      </rPr>
      <t xml:space="preserve">Муниципальная программа  </t>
    </r>
    <r>
      <rPr>
        <b/>
        <i/>
        <sz val="10"/>
        <color theme="1"/>
        <rFont val="Times New Roman"/>
        <family val="1"/>
        <charset val="204"/>
      </rPr>
      <t xml:space="preserve">                    "Развитие жилищно-коммунального хозяйства  Слюдянского муниципального образования " на 2019-2025 годы</t>
    </r>
  </si>
  <si>
    <t>Муниципальная программа                           "Доступное жилье на территории  Слюдянского муниципального образования"  на 2019-2025 годы</t>
  </si>
  <si>
    <t>Муниципальная программа                       "Развитие транспортного комплекса и улично- дорожной сети Слюдянского муниципального образования" на 2019-2025 годы</t>
  </si>
  <si>
    <r>
      <t xml:space="preserve">Муниципальная программа                       </t>
    </r>
    <r>
      <rPr>
        <b/>
        <i/>
        <sz val="10"/>
        <color indexed="8"/>
        <rFont val="Times New Roman"/>
        <family val="1"/>
        <charset val="204"/>
      </rPr>
      <t>"Благоустройство Слюдянского муниципального образования" на 2019-2025 годы</t>
    </r>
  </si>
  <si>
    <r>
      <t>Муниципальная программа                           "</t>
    </r>
    <r>
      <rPr>
        <b/>
        <i/>
        <sz val="10"/>
        <color rgb="FF000000"/>
        <rFont val="Times New Roman"/>
        <family val="1"/>
        <charset val="204"/>
      </rPr>
      <t xml:space="preserve"> Безопасный город " на 2019</t>
    </r>
    <r>
      <rPr>
        <b/>
        <i/>
        <sz val="10"/>
        <color indexed="8"/>
        <rFont val="Times New Roman"/>
        <family val="1"/>
        <charset val="204"/>
      </rPr>
      <t>-2025 годы</t>
    </r>
  </si>
  <si>
    <r>
      <t>Муниципальная программа              "</t>
    </r>
    <r>
      <rPr>
        <b/>
        <i/>
        <sz val="10"/>
        <color rgb="FF000000"/>
        <rFont val="Times New Roman"/>
        <family val="1"/>
        <charset val="204"/>
      </rPr>
      <t>Поддержка приоритетных отраслей экономики Слюдянского муниципального образования"  на 2019-2025 годы</t>
    </r>
  </si>
  <si>
    <r>
      <t>Муниципальная программа                           "</t>
    </r>
    <r>
      <rPr>
        <b/>
        <i/>
        <sz val="10"/>
        <color theme="1"/>
        <rFont val="Times New Roman"/>
        <family val="1"/>
        <charset val="204"/>
      </rPr>
      <t>Совершенствование механизмов управления Слюдянским муниципальным образованием" на 2019-2025 годы</t>
    </r>
  </si>
  <si>
    <r>
      <t xml:space="preserve">Муниципальная программа                          " </t>
    </r>
    <r>
      <rPr>
        <b/>
        <i/>
        <sz val="10"/>
        <color theme="1"/>
        <rFont val="Times New Roman"/>
        <family val="1"/>
        <charset val="204"/>
      </rPr>
      <t>Создание условий для организации досуга и обеспечения жителей Слюдянского муниципального образования услугами культуры и спорта" на 2019-2025 годы</t>
    </r>
  </si>
  <si>
    <r>
      <t xml:space="preserve">Муниципальная программа                          </t>
    </r>
    <r>
      <rPr>
        <b/>
        <i/>
        <sz val="10"/>
        <color indexed="8"/>
        <rFont val="Times New Roman"/>
        <family val="1"/>
        <charset val="204"/>
      </rPr>
      <t>"Комплексное и устойчивое развитие градостроительной деятельности и земельных отношений на территрии Слюдянского муниципального образования" на 2019- 2025 годы</t>
    </r>
  </si>
  <si>
    <r>
      <t xml:space="preserve">Муниципальная программа                      </t>
    </r>
    <r>
      <rPr>
        <b/>
        <i/>
        <sz val="11"/>
        <color theme="1"/>
        <rFont val="Times New Roman"/>
        <family val="1"/>
        <charset val="204"/>
      </rPr>
      <t xml:space="preserve"> "Повышение качества управления муниципальным имуществом Слюдянского муниципального образования" на 2019-2025 годы </t>
    </r>
  </si>
  <si>
    <t xml:space="preserve">областн.бюджет         </t>
  </si>
  <si>
    <r>
      <t xml:space="preserve">Муниципальная программа                          </t>
    </r>
    <r>
      <rPr>
        <b/>
        <i/>
        <sz val="10"/>
        <color indexed="8"/>
        <rFont val="Times New Roman"/>
        <family val="1"/>
        <charset val="204"/>
      </rPr>
      <t>"Формирование современной городской среды  Слюдянского муниципального образования" на 2018- 2025 годы</t>
    </r>
  </si>
  <si>
    <t>за 2023 год</t>
  </si>
  <si>
    <t xml:space="preserve">  УТВЕРЖДЕНО             на 01.01.2024 года,                      сумма (руб)</t>
  </si>
  <si>
    <r>
      <rPr>
        <b/>
        <sz val="10"/>
        <color theme="1"/>
        <rFont val="Times New Roman"/>
        <family val="1"/>
        <charset val="204"/>
      </rPr>
      <t xml:space="preserve">  ИСПОЛНЕНО    на 01.01.2024 года,  </t>
    </r>
    <r>
      <rPr>
        <b/>
        <sz val="11"/>
        <color theme="1"/>
        <rFont val="Times New Roman"/>
        <family val="1"/>
        <charset val="204"/>
      </rPr>
      <t xml:space="preserve">                   сумма  (руб)</t>
    </r>
  </si>
  <si>
    <t>Фонд разв.терр.</t>
  </si>
  <si>
    <t>районн.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</si>
</sst>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_ ;\-#,##0.00\ "/>
    <numFmt numFmtId="166" formatCode="_-* #,##0.00\ _₽_-;\-* #,##0.00\ _₽_-;_-* &quot;-&quot;??\ _₽_-;_-@_-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CG 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2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2" fillId="0" borderId="0" xfId="1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164" fontId="2" fillId="0" borderId="0" xfId="1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0" xfId="1" applyFont="1" applyAlignment="1">
      <alignment wrapText="1"/>
    </xf>
    <xf numFmtId="0" fontId="2" fillId="0" borderId="12" xfId="0" applyFont="1" applyBorder="1" applyAlignment="1">
      <alignment vertical="center" wrapText="1"/>
    </xf>
    <xf numFmtId="0" fontId="10" fillId="2" borderId="1" xfId="2" applyNumberFormat="1" applyFont="1" applyFill="1" applyBorder="1" applyAlignment="1">
      <alignment horizontal="left" vertical="center" wrapText="1" readingOrder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9" xfId="1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/>
    <xf numFmtId="165" fontId="2" fillId="0" borderId="11" xfId="1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2" fillId="0" borderId="18" xfId="0" applyFont="1" applyBorder="1" applyAlignment="1">
      <alignment wrapText="1"/>
    </xf>
    <xf numFmtId="2" fontId="0" fillId="0" borderId="0" xfId="0" applyNumberFormat="1" applyAlignment="1">
      <alignment wrapText="1"/>
    </xf>
    <xf numFmtId="164" fontId="17" fillId="0" borderId="0" xfId="1" applyFont="1" applyAlignment="1">
      <alignment wrapText="1"/>
    </xf>
    <xf numFmtId="164" fontId="19" fillId="0" borderId="0" xfId="1" applyFont="1" applyAlignment="1">
      <alignment wrapText="1"/>
    </xf>
    <xf numFmtId="0" fontId="20" fillId="0" borderId="0" xfId="0" applyFont="1" applyAlignment="1"/>
    <xf numFmtId="164" fontId="2" fillId="0" borderId="8" xfId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21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0" fillId="3" borderId="1" xfId="0" applyFill="1" applyBorder="1" applyAlignment="1">
      <alignment wrapText="1"/>
    </xf>
    <xf numFmtId="164" fontId="4" fillId="3" borderId="3" xfId="1" applyFont="1" applyFill="1" applyBorder="1" applyAlignment="1">
      <alignment horizontal="right" wrapText="1"/>
    </xf>
    <xf numFmtId="0" fontId="21" fillId="3" borderId="1" xfId="0" applyFont="1" applyFill="1" applyBorder="1" applyAlignment="1">
      <alignment wrapText="1"/>
    </xf>
    <xf numFmtId="164" fontId="4" fillId="3" borderId="8" xfId="1" applyFont="1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0" fontId="2" fillId="3" borderId="19" xfId="0" applyFont="1" applyFill="1" applyBorder="1" applyAlignment="1">
      <alignment horizontal="right" wrapText="1"/>
    </xf>
    <xf numFmtId="164" fontId="4" fillId="3" borderId="7" xfId="1" applyFont="1" applyFill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3" borderId="26" xfId="0" applyFill="1" applyBorder="1" applyAlignment="1">
      <alignment wrapText="1"/>
    </xf>
    <xf numFmtId="0" fontId="2" fillId="4" borderId="3" xfId="0" applyFont="1" applyFill="1" applyBorder="1" applyAlignment="1">
      <alignment horizontal="right" vertical="center" wrapText="1"/>
    </xf>
    <xf numFmtId="164" fontId="4" fillId="3" borderId="25" xfId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64" fontId="2" fillId="0" borderId="10" xfId="1" applyFont="1" applyBorder="1" applyAlignment="1">
      <alignment horizontal="right" wrapText="1"/>
    </xf>
    <xf numFmtId="0" fontId="0" fillId="0" borderId="28" xfId="0" applyBorder="1" applyAlignment="1">
      <alignment wrapText="1"/>
    </xf>
    <xf numFmtId="0" fontId="2" fillId="0" borderId="0" xfId="0" applyFont="1" applyAlignment="1">
      <alignment vertical="top" wrapText="1"/>
    </xf>
    <xf numFmtId="166" fontId="0" fillId="0" borderId="0" xfId="0" applyNumberFormat="1" applyAlignment="1">
      <alignment wrapText="1"/>
    </xf>
    <xf numFmtId="0" fontId="0" fillId="0" borderId="8" xfId="0" applyBorder="1" applyAlignment="1">
      <alignment wrapText="1"/>
    </xf>
    <xf numFmtId="10" fontId="21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0" borderId="3" xfId="0" applyBorder="1" applyAlignment="1">
      <alignment wrapText="1"/>
    </xf>
    <xf numFmtId="10" fontId="21" fillId="0" borderId="8" xfId="0" applyNumberFormat="1" applyFont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0" fillId="4" borderId="1" xfId="0" applyFill="1" applyBorder="1" applyAlignment="1">
      <alignment wrapText="1"/>
    </xf>
    <xf numFmtId="165" fontId="2" fillId="0" borderId="8" xfId="1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center" wrapText="1"/>
    </xf>
    <xf numFmtId="165" fontId="2" fillId="0" borderId="13" xfId="1" applyNumberFormat="1" applyFont="1" applyBorder="1" applyAlignment="1">
      <alignment horizontal="right" wrapText="1"/>
    </xf>
    <xf numFmtId="0" fontId="0" fillId="0" borderId="1" xfId="0" applyBorder="1" applyAlignment="1">
      <alignment vertical="center" wrapText="1"/>
    </xf>
    <xf numFmtId="165" fontId="2" fillId="4" borderId="8" xfId="1" applyNumberFormat="1" applyFont="1" applyFill="1" applyBorder="1" applyAlignment="1">
      <alignment horizontal="right" wrapText="1"/>
    </xf>
    <xf numFmtId="165" fontId="2" fillId="4" borderId="9" xfId="1" applyNumberFormat="1" applyFont="1" applyFill="1" applyBorder="1" applyAlignment="1">
      <alignment horizontal="right" wrapText="1"/>
    </xf>
    <xf numFmtId="164" fontId="2" fillId="4" borderId="21" xfId="1" applyFont="1" applyFill="1" applyBorder="1" applyAlignment="1">
      <alignment horizontal="right" wrapText="1"/>
    </xf>
    <xf numFmtId="164" fontId="2" fillId="4" borderId="9" xfId="1" applyFont="1" applyFill="1" applyBorder="1" applyAlignment="1">
      <alignment horizontal="right" wrapText="1"/>
    </xf>
    <xf numFmtId="164" fontId="2" fillId="4" borderId="11" xfId="1" applyFont="1" applyFill="1" applyBorder="1" applyAlignment="1">
      <alignment horizontal="right" wrapText="1"/>
    </xf>
    <xf numFmtId="165" fontId="2" fillId="4" borderId="11" xfId="1" applyNumberFormat="1" applyFont="1" applyFill="1" applyBorder="1" applyAlignment="1">
      <alignment horizontal="right" wrapText="1"/>
    </xf>
    <xf numFmtId="164" fontId="2" fillId="4" borderId="13" xfId="1" applyFont="1" applyFill="1" applyBorder="1" applyAlignment="1">
      <alignment horizontal="right" wrapText="1"/>
    </xf>
    <xf numFmtId="164" fontId="2" fillId="0" borderId="11" xfId="1" applyFont="1" applyBorder="1" applyAlignment="1">
      <alignment horizontal="right" wrapText="1"/>
    </xf>
    <xf numFmtId="164" fontId="2" fillId="0" borderId="7" xfId="1" applyFont="1" applyBorder="1" applyAlignment="1">
      <alignment horizontal="right" wrapText="1"/>
    </xf>
    <xf numFmtId="164" fontId="7" fillId="3" borderId="3" xfId="1" applyFont="1" applyFill="1" applyBorder="1" applyAlignment="1">
      <alignment horizontal="right" wrapText="1"/>
    </xf>
    <xf numFmtId="165" fontId="2" fillId="0" borderId="21" xfId="1" applyNumberFormat="1" applyFont="1" applyBorder="1" applyAlignment="1">
      <alignment horizontal="right" wrapText="1"/>
    </xf>
    <xf numFmtId="165" fontId="2" fillId="0" borderId="29" xfId="1" applyNumberFormat="1" applyFont="1" applyBorder="1" applyAlignment="1">
      <alignment horizontal="right" wrapText="1"/>
    </xf>
    <xf numFmtId="165" fontId="2" fillId="0" borderId="17" xfId="1" applyNumberFormat="1" applyFont="1" applyBorder="1" applyAlignment="1">
      <alignment horizontal="right" wrapText="1"/>
    </xf>
    <xf numFmtId="165" fontId="4" fillId="3" borderId="3" xfId="1" applyNumberFormat="1" applyFont="1" applyFill="1" applyBorder="1" applyAlignment="1">
      <alignment horizontal="right" wrapText="1"/>
    </xf>
    <xf numFmtId="165" fontId="2" fillId="0" borderId="5" xfId="1" applyNumberFormat="1" applyFont="1" applyBorder="1" applyAlignment="1">
      <alignment horizontal="right" wrapText="1"/>
    </xf>
    <xf numFmtId="164" fontId="2" fillId="0" borderId="13" xfId="1" applyFont="1" applyBorder="1" applyAlignment="1">
      <alignment horizontal="right" wrapText="1"/>
    </xf>
    <xf numFmtId="165" fontId="2" fillId="0" borderId="9" xfId="1" applyNumberFormat="1" applyFont="1" applyBorder="1" applyAlignment="1">
      <alignment horizontal="right" wrapText="1"/>
    </xf>
    <xf numFmtId="165" fontId="2" fillId="0" borderId="7" xfId="1" applyNumberFormat="1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 vertical="center" wrapText="1"/>
    </xf>
    <xf numFmtId="2" fontId="2" fillId="4" borderId="11" xfId="1" applyNumberFormat="1" applyFont="1" applyFill="1" applyBorder="1" applyAlignment="1">
      <alignment horizontal="right" wrapText="1"/>
    </xf>
    <xf numFmtId="165" fontId="2" fillId="4" borderId="27" xfId="1" applyNumberFormat="1" applyFont="1" applyFill="1" applyBorder="1" applyAlignment="1">
      <alignment horizontal="right" vertical="center" wrapText="1"/>
    </xf>
    <xf numFmtId="165" fontId="4" fillId="3" borderId="27" xfId="1" applyNumberFormat="1" applyFont="1" applyFill="1" applyBorder="1" applyAlignment="1">
      <alignment horizontal="right" wrapText="1"/>
    </xf>
    <xf numFmtId="164" fontId="4" fillId="3" borderId="7" xfId="1" applyFont="1" applyFill="1" applyBorder="1" applyAlignment="1">
      <alignment horizontal="right" wrapText="1"/>
    </xf>
    <xf numFmtId="0" fontId="2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4" fontId="0" fillId="0" borderId="0" xfId="0" applyNumberFormat="1" applyAlignment="1">
      <alignment wrapText="1"/>
    </xf>
    <xf numFmtId="165" fontId="2" fillId="4" borderId="30" xfId="1" applyNumberFormat="1" applyFont="1" applyFill="1" applyBorder="1" applyAlignment="1">
      <alignment horizontal="right" wrapText="1"/>
    </xf>
    <xf numFmtId="165" fontId="2" fillId="4" borderId="21" xfId="1" applyNumberFormat="1" applyFont="1" applyFill="1" applyBorder="1" applyAlignment="1">
      <alignment horizontal="right" wrapText="1"/>
    </xf>
    <xf numFmtId="164" fontId="4" fillId="3" borderId="23" xfId="1" applyFont="1" applyFill="1" applyBorder="1" applyAlignment="1">
      <alignment horizontal="right" vertical="center" wrapText="1"/>
    </xf>
    <xf numFmtId="0" fontId="0" fillId="3" borderId="31" xfId="0" applyFill="1" applyBorder="1" applyAlignment="1">
      <alignment wrapText="1"/>
    </xf>
    <xf numFmtId="164" fontId="4" fillId="3" borderId="24" xfId="1" applyFont="1" applyFill="1" applyBorder="1" applyAlignment="1">
      <alignment horizontal="right" wrapText="1"/>
    </xf>
    <xf numFmtId="10" fontId="21" fillId="0" borderId="7" xfId="0" applyNumberFormat="1" applyFont="1" applyBorder="1" applyAlignment="1">
      <alignment wrapText="1"/>
    </xf>
    <xf numFmtId="164" fontId="2" fillId="4" borderId="34" xfId="1" applyFont="1" applyFill="1" applyBorder="1" applyAlignment="1">
      <alignment horizontal="center" vertical="center" wrapText="1"/>
    </xf>
    <xf numFmtId="0" fontId="0" fillId="4" borderId="21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4" borderId="22" xfId="0" applyFill="1" applyBorder="1" applyAlignment="1">
      <alignment wrapText="1"/>
    </xf>
    <xf numFmtId="164" fontId="0" fillId="0" borderId="2" xfId="0" applyNumberForma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2" fillId="0" borderId="35" xfId="0" applyFont="1" applyBorder="1" applyAlignment="1">
      <alignment vertical="center" wrapText="1"/>
    </xf>
    <xf numFmtId="164" fontId="4" fillId="3" borderId="5" xfId="1" applyFont="1" applyFill="1" applyBorder="1" applyAlignment="1">
      <alignment horizontal="right" wrapText="1"/>
    </xf>
    <xf numFmtId="0" fontId="0" fillId="3" borderId="6" xfId="0" applyFill="1" applyBorder="1" applyAlignment="1">
      <alignment wrapText="1"/>
    </xf>
    <xf numFmtId="164" fontId="2" fillId="0" borderId="8" xfId="1" applyFont="1" applyBorder="1" applyAlignment="1">
      <alignment horizontal="right" vertical="center" wrapText="1"/>
    </xf>
    <xf numFmtId="0" fontId="0" fillId="0" borderId="36" xfId="0" applyBorder="1" applyAlignment="1">
      <alignment wrapText="1"/>
    </xf>
    <xf numFmtId="164" fontId="2" fillId="0" borderId="38" xfId="1" applyFont="1" applyBorder="1" applyAlignment="1">
      <alignment horizontal="right" wrapText="1"/>
    </xf>
    <xf numFmtId="0" fontId="2" fillId="4" borderId="10" xfId="0" applyFont="1" applyFill="1" applyBorder="1" applyAlignment="1">
      <alignment horizontal="center" vertical="center" wrapText="1"/>
    </xf>
    <xf numFmtId="0" fontId="0" fillId="4" borderId="42" xfId="0" applyFont="1" applyFill="1" applyBorder="1" applyAlignment="1">
      <alignment wrapText="1"/>
    </xf>
    <xf numFmtId="164" fontId="2" fillId="4" borderId="10" xfId="1" applyFont="1" applyFill="1" applyBorder="1" applyAlignment="1">
      <alignment horizontal="center" vertical="center" wrapText="1"/>
    </xf>
    <xf numFmtId="0" fontId="0" fillId="4" borderId="43" xfId="0" applyFill="1" applyBorder="1" applyAlignment="1">
      <alignment wrapText="1"/>
    </xf>
    <xf numFmtId="164" fontId="2" fillId="4" borderId="3" xfId="1" applyFont="1" applyFill="1" applyBorder="1" applyAlignment="1">
      <alignment horizontal="center" vertical="center" wrapText="1"/>
    </xf>
    <xf numFmtId="165" fontId="2" fillId="0" borderId="37" xfId="1" applyNumberFormat="1" applyFont="1" applyBorder="1" applyAlignment="1">
      <alignment horizontal="right" wrapText="1"/>
    </xf>
    <xf numFmtId="165" fontId="2" fillId="0" borderId="38" xfId="1" applyNumberFormat="1" applyFont="1" applyBorder="1" applyAlignment="1">
      <alignment horizontal="right" wrapText="1"/>
    </xf>
    <xf numFmtId="164" fontId="2" fillId="0" borderId="29" xfId="1" applyFont="1" applyBorder="1" applyAlignment="1">
      <alignment horizontal="right" wrapText="1"/>
    </xf>
    <xf numFmtId="0" fontId="4" fillId="3" borderId="19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20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left" vertical="center" wrapText="1"/>
    </xf>
    <xf numFmtId="0" fontId="10" fillId="2" borderId="5" xfId="2" applyNumberFormat="1" applyFont="1" applyFill="1" applyBorder="1" applyAlignment="1">
      <alignment horizontal="left" vertical="center" wrapText="1" readingOrder="1"/>
    </xf>
    <xf numFmtId="0" fontId="10" fillId="2" borderId="8" xfId="2" applyNumberFormat="1" applyFont="1" applyFill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2" borderId="14" xfId="2" applyNumberFormat="1" applyFont="1" applyFill="1" applyBorder="1" applyAlignment="1">
      <alignment horizontal="left" vertical="center" wrapText="1" readingOrder="1"/>
    </xf>
    <xf numFmtId="0" fontId="10" fillId="2" borderId="2" xfId="2" applyNumberFormat="1" applyFont="1" applyFill="1" applyBorder="1" applyAlignment="1">
      <alignment horizontal="left" vertical="center" wrapText="1" readingOrder="1"/>
    </xf>
    <xf numFmtId="0" fontId="7" fillId="0" borderId="16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0" fillId="2" borderId="15" xfId="2" applyNumberFormat="1" applyFont="1" applyFill="1" applyBorder="1" applyAlignment="1">
      <alignment horizontal="left" vertical="center" wrapText="1" readingOrder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2" fontId="0" fillId="0" borderId="12" xfId="0" applyNumberFormat="1" applyBorder="1" applyAlignment="1">
      <alignment horizontal="right" wrapText="1"/>
    </xf>
    <xf numFmtId="165" fontId="2" fillId="4" borderId="44" xfId="1" applyNumberFormat="1" applyFont="1" applyFill="1" applyBorder="1" applyAlignment="1">
      <alignment horizontal="right" wrapText="1"/>
    </xf>
    <xf numFmtId="165" fontId="2" fillId="4" borderId="45" xfId="1" applyNumberFormat="1" applyFont="1" applyFill="1" applyBorder="1" applyAlignment="1">
      <alignment horizontal="right" wrapText="1"/>
    </xf>
    <xf numFmtId="165" fontId="2" fillId="4" borderId="46" xfId="1" applyNumberFormat="1" applyFont="1" applyFill="1" applyBorder="1" applyAlignment="1">
      <alignment horizontal="right" wrapText="1"/>
    </xf>
    <xf numFmtId="164" fontId="4" fillId="4" borderId="0" xfId="1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horizontal="right" vertical="center" wrapText="1"/>
    </xf>
    <xf numFmtId="0" fontId="4" fillId="3" borderId="19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right" wrapText="1"/>
    </xf>
    <xf numFmtId="0" fontId="4" fillId="3" borderId="17" xfId="0" applyFont="1" applyFill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" fillId="4" borderId="0" xfId="0" applyFont="1" applyFill="1" applyBorder="1" applyAlignment="1">
      <alignment horizontal="center" vertical="center" wrapText="1"/>
    </xf>
    <xf numFmtId="0" fontId="10" fillId="2" borderId="0" xfId="2" applyNumberFormat="1" applyFont="1" applyFill="1" applyBorder="1" applyAlignment="1">
      <alignment horizontal="left" vertical="center" wrapText="1" readingOrder="1"/>
    </xf>
    <xf numFmtId="49" fontId="2" fillId="4" borderId="0" xfId="0" applyNumberFormat="1" applyFont="1" applyFill="1" applyBorder="1" applyAlignment="1">
      <alignment horizontal="center" vertical="center" wrapText="1"/>
    </xf>
    <xf numFmtId="164" fontId="2" fillId="4" borderId="0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3">
    <cellStyle name="Normal" xfId="2" xr:uid="{00000000-0005-0000-0000-000000000000}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93E8-DD28-484A-879D-26088F50F485}">
  <dimension ref="A1:T77"/>
  <sheetViews>
    <sheetView tabSelected="1" topLeftCell="A59" zoomScale="110" zoomScaleNormal="110" zoomScaleSheetLayoutView="110" workbookViewId="0">
      <selection sqref="A1:I74"/>
    </sheetView>
  </sheetViews>
  <sheetFormatPr defaultRowHeight="15"/>
  <cols>
    <col min="1" max="1" width="4.42578125" style="1" customWidth="1"/>
    <col min="2" max="2" width="39.42578125" style="1" customWidth="1"/>
    <col min="3" max="3" width="9.5703125" style="1" customWidth="1"/>
    <col min="4" max="4" width="13.7109375" style="1" customWidth="1"/>
    <col min="5" max="5" width="15.140625" style="1" customWidth="1"/>
    <col min="6" max="6" width="21.42578125" style="1" customWidth="1"/>
    <col min="7" max="7" width="17" style="1" hidden="1" customWidth="1"/>
    <col min="8" max="8" width="18.85546875" style="1" customWidth="1"/>
    <col min="9" max="9" width="12.42578125" style="1" customWidth="1"/>
    <col min="10" max="10" width="20.85546875" style="1" customWidth="1"/>
    <col min="11" max="12" width="15.140625" style="1" bestFit="1" customWidth="1"/>
    <col min="13" max="14" width="9.140625" style="1"/>
    <col min="15" max="15" width="11.85546875" style="1" bestFit="1" customWidth="1"/>
    <col min="16" max="16384" width="9.140625" style="1"/>
  </cols>
  <sheetData>
    <row r="1" spans="1:11" ht="23.25" customHeight="1">
      <c r="A1" s="148" t="s">
        <v>56</v>
      </c>
      <c r="B1" s="148"/>
      <c r="C1" s="148"/>
      <c r="D1" s="148"/>
      <c r="E1" s="148"/>
      <c r="F1" s="148"/>
      <c r="G1" s="148"/>
      <c r="H1" s="148"/>
      <c r="I1" s="148"/>
    </row>
    <row r="2" spans="1:11" ht="18" customHeight="1">
      <c r="A2" s="101"/>
      <c r="B2" s="148" t="s">
        <v>50</v>
      </c>
      <c r="C2" s="148"/>
      <c r="D2" s="148"/>
      <c r="E2" s="148"/>
      <c r="F2" s="148"/>
      <c r="G2" s="148"/>
      <c r="H2" s="148"/>
      <c r="I2" s="101"/>
    </row>
    <row r="3" spans="1:11" ht="20.25" customHeight="1" thickBot="1">
      <c r="A3" s="2"/>
      <c r="B3" s="2"/>
      <c r="C3" s="149" t="s">
        <v>79</v>
      </c>
      <c r="D3" s="149"/>
      <c r="E3" s="149"/>
      <c r="F3" s="9"/>
    </row>
    <row r="4" spans="1:11" ht="93" customHeight="1" thickBot="1">
      <c r="A4" s="11" t="s">
        <v>0</v>
      </c>
      <c r="B4" s="16" t="s">
        <v>3</v>
      </c>
      <c r="C4" s="17" t="s">
        <v>40</v>
      </c>
      <c r="D4" s="16" t="s">
        <v>1</v>
      </c>
      <c r="E4" s="15" t="s">
        <v>2</v>
      </c>
      <c r="F4" s="120" t="s">
        <v>80</v>
      </c>
      <c r="H4" s="17" t="s">
        <v>81</v>
      </c>
      <c r="I4" s="65" t="s">
        <v>55</v>
      </c>
    </row>
    <row r="5" spans="1:11" ht="18" customHeight="1">
      <c r="A5" s="139" t="s">
        <v>4</v>
      </c>
      <c r="B5" s="142" t="s">
        <v>67</v>
      </c>
      <c r="C5" s="12" t="s">
        <v>5</v>
      </c>
      <c r="D5" s="151" t="s">
        <v>29</v>
      </c>
      <c r="E5" s="18" t="s">
        <v>57</v>
      </c>
      <c r="F5" s="29">
        <v>122400</v>
      </c>
      <c r="H5" s="29">
        <v>122400</v>
      </c>
      <c r="I5" s="63"/>
    </row>
    <row r="6" spans="1:11" ht="17.25" customHeight="1">
      <c r="A6" s="140"/>
      <c r="B6" s="143"/>
      <c r="C6" s="105" t="s">
        <v>8</v>
      </c>
      <c r="D6" s="152"/>
      <c r="E6" s="53" t="s">
        <v>58</v>
      </c>
      <c r="F6" s="84">
        <v>275292.21000000002</v>
      </c>
      <c r="H6" s="33">
        <v>271818.52</v>
      </c>
      <c r="I6" s="63"/>
    </row>
    <row r="7" spans="1:11" ht="16.5" customHeight="1">
      <c r="A7" s="140"/>
      <c r="B7" s="143"/>
      <c r="C7" s="146" t="s">
        <v>6</v>
      </c>
      <c r="D7" s="152"/>
      <c r="E7" s="24" t="s">
        <v>57</v>
      </c>
      <c r="F7" s="33">
        <v>63373800</v>
      </c>
      <c r="H7" s="33">
        <v>63290606.979999997</v>
      </c>
      <c r="I7" s="63"/>
    </row>
    <row r="8" spans="1:11" ht="16.5" customHeight="1" thickBot="1">
      <c r="A8" s="140"/>
      <c r="B8" s="150"/>
      <c r="C8" s="153"/>
      <c r="D8" s="152"/>
      <c r="E8" s="53" t="s">
        <v>58</v>
      </c>
      <c r="F8" s="85">
        <v>15792906.83</v>
      </c>
      <c r="H8" s="40">
        <v>15638973.789999999</v>
      </c>
      <c r="I8" s="63"/>
      <c r="J8" s="21"/>
      <c r="K8" s="62"/>
    </row>
    <row r="9" spans="1:11" ht="18" customHeight="1" thickBot="1">
      <c r="A9" s="135" t="s">
        <v>41</v>
      </c>
      <c r="B9" s="136"/>
      <c r="C9" s="138"/>
      <c r="D9" s="136"/>
      <c r="E9" s="137"/>
      <c r="F9" s="86">
        <f>F5+F6+F7+F8</f>
        <v>79564399.040000007</v>
      </c>
      <c r="G9" s="46"/>
      <c r="H9" s="47">
        <f>H5+H6+H7+H8</f>
        <v>79323799.289999992</v>
      </c>
      <c r="I9" s="64">
        <f>H9/F9</f>
        <v>0.99697603761351783</v>
      </c>
      <c r="J9" s="21"/>
    </row>
    <row r="10" spans="1:11" ht="19.5" customHeight="1" thickBot="1">
      <c r="A10" s="139" t="s">
        <v>7</v>
      </c>
      <c r="B10" s="142" t="s">
        <v>68</v>
      </c>
      <c r="C10" s="145" t="s">
        <v>8</v>
      </c>
      <c r="D10" s="139" t="s">
        <v>30</v>
      </c>
      <c r="E10" s="18" t="s">
        <v>82</v>
      </c>
      <c r="F10" s="109">
        <v>157303407.19</v>
      </c>
      <c r="G10" s="72"/>
      <c r="H10" s="78">
        <v>153581491.99000001</v>
      </c>
      <c r="I10" s="70"/>
      <c r="J10" s="21"/>
    </row>
    <row r="11" spans="1:11" ht="16.5" customHeight="1">
      <c r="A11" s="140"/>
      <c r="B11" s="143"/>
      <c r="C11" s="146"/>
      <c r="D11" s="140"/>
      <c r="E11" s="24" t="s">
        <v>44</v>
      </c>
      <c r="F11" s="110">
        <v>9945700</v>
      </c>
      <c r="G11" s="54"/>
      <c r="H11" s="82">
        <v>9945700</v>
      </c>
      <c r="I11" s="70"/>
      <c r="J11" s="21"/>
    </row>
    <row r="12" spans="1:11" ht="15.75" customHeight="1">
      <c r="A12" s="140"/>
      <c r="B12" s="143"/>
      <c r="C12" s="147"/>
      <c r="D12" s="140"/>
      <c r="E12" s="53" t="s">
        <v>45</v>
      </c>
      <c r="F12" s="79">
        <v>994420.8</v>
      </c>
      <c r="G12" s="54"/>
      <c r="H12" s="77">
        <v>0</v>
      </c>
      <c r="I12" s="70"/>
      <c r="J12" s="21"/>
    </row>
    <row r="13" spans="1:11" ht="15.75" customHeight="1">
      <c r="A13" s="140"/>
      <c r="B13" s="143"/>
      <c r="C13" s="162" t="s">
        <v>9</v>
      </c>
      <c r="D13" s="140"/>
      <c r="E13" s="24" t="s">
        <v>82</v>
      </c>
      <c r="F13" s="79">
        <v>68637.61</v>
      </c>
      <c r="G13" s="54"/>
      <c r="H13" s="82">
        <v>68637.61</v>
      </c>
      <c r="I13" s="70"/>
      <c r="J13" s="21"/>
    </row>
    <row r="14" spans="1:11" ht="16.5" customHeight="1">
      <c r="A14" s="140"/>
      <c r="B14" s="143"/>
      <c r="C14" s="146"/>
      <c r="D14" s="140"/>
      <c r="E14" s="24" t="s">
        <v>65</v>
      </c>
      <c r="F14" s="87">
        <v>368245.29</v>
      </c>
      <c r="H14" s="33">
        <v>368245.29</v>
      </c>
      <c r="I14" s="63"/>
      <c r="J14" s="154"/>
    </row>
    <row r="15" spans="1:11" ht="16.5" customHeight="1">
      <c r="A15" s="140"/>
      <c r="B15" s="143"/>
      <c r="C15" s="146"/>
      <c r="D15" s="140"/>
      <c r="E15" s="24" t="s">
        <v>44</v>
      </c>
      <c r="F15" s="88">
        <v>1197502.71</v>
      </c>
      <c r="H15" s="33">
        <v>1197502.71</v>
      </c>
      <c r="I15" s="63"/>
      <c r="J15" s="154"/>
    </row>
    <row r="16" spans="1:11" ht="17.25" customHeight="1" thickBot="1">
      <c r="A16" s="141"/>
      <c r="B16" s="144"/>
      <c r="C16" s="163"/>
      <c r="D16" s="141"/>
      <c r="E16" s="71" t="s">
        <v>45</v>
      </c>
      <c r="F16" s="89">
        <v>630701.19999999995</v>
      </c>
      <c r="H16" s="94">
        <v>630701.19999999995</v>
      </c>
      <c r="I16" s="63"/>
      <c r="J16" s="154"/>
    </row>
    <row r="17" spans="1:12" ht="18" customHeight="1" thickBot="1">
      <c r="A17" s="135" t="s">
        <v>41</v>
      </c>
      <c r="B17" s="136"/>
      <c r="C17" s="155"/>
      <c r="D17" s="136"/>
      <c r="E17" s="137"/>
      <c r="F17" s="90">
        <f>F10+F14+F15+F16+F12+F11+F13</f>
        <v>170508614.80000001</v>
      </c>
      <c r="G17" s="48"/>
      <c r="H17" s="90">
        <f>H10+H14+H15+H16+H12+H11+H13</f>
        <v>165792278.80000001</v>
      </c>
      <c r="I17" s="64">
        <f>H17/F17</f>
        <v>0.97233960286679899</v>
      </c>
      <c r="J17" s="103"/>
    </row>
    <row r="18" spans="1:12" ht="12.75" hidden="1" customHeight="1">
      <c r="A18" s="140" t="s">
        <v>12</v>
      </c>
      <c r="B18" s="156" t="s">
        <v>69</v>
      </c>
      <c r="C18" s="158" t="s">
        <v>10</v>
      </c>
      <c r="D18" s="152" t="s">
        <v>31</v>
      </c>
      <c r="E18" s="24" t="s">
        <v>44</v>
      </c>
      <c r="F18" s="84"/>
      <c r="G18" s="20"/>
      <c r="H18" s="33"/>
      <c r="I18" s="63"/>
      <c r="L18" s="164"/>
    </row>
    <row r="19" spans="1:12" ht="22.5" customHeight="1">
      <c r="A19" s="140"/>
      <c r="B19" s="156"/>
      <c r="C19" s="159"/>
      <c r="D19" s="152"/>
      <c r="E19" s="24" t="s">
        <v>77</v>
      </c>
      <c r="F19" s="84">
        <v>50000000</v>
      </c>
      <c r="G19" s="20"/>
      <c r="H19" s="33">
        <v>50000000</v>
      </c>
      <c r="I19" s="63"/>
      <c r="L19" s="154"/>
    </row>
    <row r="20" spans="1:12" ht="18.75" customHeight="1">
      <c r="A20" s="140"/>
      <c r="B20" s="156"/>
      <c r="C20" s="160"/>
      <c r="D20" s="152"/>
      <c r="E20" s="53" t="s">
        <v>45</v>
      </c>
      <c r="F20" s="40">
        <v>9353532.5899999999</v>
      </c>
      <c r="G20" s="20"/>
      <c r="H20" s="73">
        <v>6621420.0999999996</v>
      </c>
      <c r="I20" s="63"/>
      <c r="K20" s="62"/>
      <c r="L20" s="154"/>
    </row>
    <row r="21" spans="1:12" ht="22.5" customHeight="1" thickBot="1">
      <c r="A21" s="141"/>
      <c r="B21" s="157"/>
      <c r="C21" s="14" t="s">
        <v>11</v>
      </c>
      <c r="D21" s="161"/>
      <c r="E21" s="53" t="s">
        <v>45</v>
      </c>
      <c r="F21" s="59">
        <v>2783242.19</v>
      </c>
      <c r="G21" s="60"/>
      <c r="H21" s="59">
        <v>2682212.5099999998</v>
      </c>
      <c r="I21" s="63"/>
      <c r="J21" s="21"/>
      <c r="L21" s="154"/>
    </row>
    <row r="22" spans="1:12" ht="19.5" customHeight="1" thickBot="1">
      <c r="A22" s="135" t="s">
        <v>41</v>
      </c>
      <c r="B22" s="136"/>
      <c r="C22" s="136"/>
      <c r="D22" s="136"/>
      <c r="E22" s="137"/>
      <c r="F22" s="49">
        <f>F18+F20+F21+F19</f>
        <v>62136774.780000001</v>
      </c>
      <c r="G22" s="50"/>
      <c r="H22" s="49">
        <f>H18+H19+H20+H21</f>
        <v>59303632.609999999</v>
      </c>
      <c r="I22" s="64">
        <f>H22/F22</f>
        <v>0.9544047437281552</v>
      </c>
      <c r="J22" s="21"/>
      <c r="L22" s="154"/>
    </row>
    <row r="23" spans="1:12" ht="17.25" customHeight="1">
      <c r="A23" s="139" t="s">
        <v>13</v>
      </c>
      <c r="B23" s="165" t="s">
        <v>70</v>
      </c>
      <c r="C23" s="158" t="s">
        <v>11</v>
      </c>
      <c r="D23" s="167" t="s">
        <v>32</v>
      </c>
      <c r="E23" s="24" t="s">
        <v>44</v>
      </c>
      <c r="F23" s="91">
        <v>7278900</v>
      </c>
      <c r="G23" s="19"/>
      <c r="H23" s="91">
        <v>7278900</v>
      </c>
      <c r="I23" s="63"/>
      <c r="L23" s="154"/>
    </row>
    <row r="24" spans="1:12" ht="17.25" customHeight="1">
      <c r="A24" s="140"/>
      <c r="B24" s="166"/>
      <c r="C24" s="160"/>
      <c r="D24" s="168"/>
      <c r="E24" s="53" t="s">
        <v>45</v>
      </c>
      <c r="F24" s="33">
        <v>33540456.420000002</v>
      </c>
      <c r="G24" s="20"/>
      <c r="H24" s="33">
        <v>33540332.260000002</v>
      </c>
      <c r="I24" s="63"/>
      <c r="J24" s="23"/>
      <c r="L24" s="154"/>
    </row>
    <row r="25" spans="1:12" ht="16.5" hidden="1" customHeight="1">
      <c r="A25" s="140"/>
      <c r="B25" s="166"/>
      <c r="C25" s="13" t="s">
        <v>28</v>
      </c>
      <c r="D25" s="168"/>
      <c r="E25" s="53" t="s">
        <v>45</v>
      </c>
      <c r="F25" s="33"/>
      <c r="G25" s="20"/>
      <c r="H25" s="33"/>
      <c r="I25" s="63"/>
      <c r="J25" s="23"/>
      <c r="L25" s="154"/>
    </row>
    <row r="26" spans="1:12" ht="20.25" hidden="1" customHeight="1">
      <c r="A26" s="140"/>
      <c r="B26" s="166"/>
      <c r="C26" s="162" t="s">
        <v>64</v>
      </c>
      <c r="D26" s="168"/>
      <c r="E26" s="24" t="s">
        <v>65</v>
      </c>
      <c r="F26" s="33"/>
      <c r="G26" s="20"/>
      <c r="H26" s="33"/>
      <c r="I26" s="63"/>
      <c r="J26" s="23"/>
      <c r="L26" s="154"/>
    </row>
    <row r="27" spans="1:12" ht="16.5" customHeight="1">
      <c r="A27" s="140"/>
      <c r="B27" s="166"/>
      <c r="C27" s="146"/>
      <c r="D27" s="168"/>
      <c r="E27" s="24" t="s">
        <v>44</v>
      </c>
      <c r="F27" s="33">
        <v>12060000</v>
      </c>
      <c r="G27" s="20"/>
      <c r="H27" s="33">
        <v>12060000</v>
      </c>
      <c r="I27" s="63"/>
      <c r="J27" s="23"/>
      <c r="L27" s="154"/>
    </row>
    <row r="28" spans="1:12" ht="20.25" customHeight="1">
      <c r="A28" s="140"/>
      <c r="B28" s="166"/>
      <c r="C28" s="146"/>
      <c r="D28" s="168"/>
      <c r="E28" s="210" t="s">
        <v>83</v>
      </c>
      <c r="F28" s="33">
        <v>1396280</v>
      </c>
      <c r="G28" s="20"/>
      <c r="H28" s="73">
        <v>1340000</v>
      </c>
      <c r="I28" s="63"/>
      <c r="J28" s="23"/>
      <c r="L28" s="154"/>
    </row>
    <row r="29" spans="1:12" ht="21.75" customHeight="1" thickBot="1">
      <c r="A29" s="140"/>
      <c r="B29" s="166"/>
      <c r="C29" s="163"/>
      <c r="D29" s="168"/>
      <c r="E29" s="100" t="s">
        <v>45</v>
      </c>
      <c r="F29" s="73">
        <v>247280</v>
      </c>
      <c r="G29" s="20"/>
      <c r="H29" s="73">
        <v>247280</v>
      </c>
      <c r="I29" s="63"/>
      <c r="J29" s="21"/>
      <c r="L29" s="154"/>
    </row>
    <row r="30" spans="1:12" ht="18.75" customHeight="1" thickBot="1">
      <c r="A30" s="135" t="s">
        <v>41</v>
      </c>
      <c r="B30" s="136"/>
      <c r="C30" s="136"/>
      <c r="D30" s="136"/>
      <c r="E30" s="137"/>
      <c r="F30" s="90">
        <f>F23+F24+F29+F25+F26+F27+F28</f>
        <v>54522916.420000002</v>
      </c>
      <c r="G30" s="46"/>
      <c r="H30" s="90">
        <f>H23+H24+H29+H25+H26+H27+H28</f>
        <v>54466512.260000005</v>
      </c>
      <c r="I30" s="64">
        <f>H30/F30</f>
        <v>0.99896549627746423</v>
      </c>
      <c r="J30" s="21"/>
      <c r="L30" s="154"/>
    </row>
    <row r="31" spans="1:12" ht="24.75" customHeight="1">
      <c r="A31" s="139" t="s">
        <v>14</v>
      </c>
      <c r="B31" s="169" t="s">
        <v>71</v>
      </c>
      <c r="C31" s="12" t="s">
        <v>15</v>
      </c>
      <c r="D31" s="151" t="s">
        <v>33</v>
      </c>
      <c r="E31" s="18" t="s">
        <v>45</v>
      </c>
      <c r="F31" s="29">
        <v>275991</v>
      </c>
      <c r="G31" s="19"/>
      <c r="H31" s="93">
        <v>254751</v>
      </c>
      <c r="I31" s="107"/>
      <c r="L31" s="154"/>
    </row>
    <row r="32" spans="1:12" ht="28.5" customHeight="1">
      <c r="A32" s="140"/>
      <c r="B32" s="170"/>
      <c r="C32" s="102" t="s">
        <v>59</v>
      </c>
      <c r="D32" s="152"/>
      <c r="E32" s="53" t="s">
        <v>45</v>
      </c>
      <c r="F32" s="84">
        <v>246741</v>
      </c>
      <c r="G32" s="20"/>
      <c r="H32" s="84">
        <v>200813.5</v>
      </c>
      <c r="I32" s="63"/>
      <c r="L32" s="103"/>
    </row>
    <row r="33" spans="1:14" ht="26.25" customHeight="1" thickBot="1">
      <c r="A33" s="140"/>
      <c r="B33" s="170"/>
      <c r="C33" s="106" t="s">
        <v>17</v>
      </c>
      <c r="D33" s="152"/>
      <c r="E33" s="100" t="s">
        <v>45</v>
      </c>
      <c r="F33" s="40">
        <v>293268</v>
      </c>
      <c r="G33" s="20"/>
      <c r="H33" s="40">
        <v>228520</v>
      </c>
      <c r="I33" s="63"/>
      <c r="J33" s="21"/>
    </row>
    <row r="34" spans="1:14" ht="25.5" customHeight="1" thickBot="1">
      <c r="A34" s="135" t="s">
        <v>41</v>
      </c>
      <c r="B34" s="136"/>
      <c r="C34" s="136"/>
      <c r="D34" s="136"/>
      <c r="E34" s="137"/>
      <c r="F34" s="47">
        <f>F31+F33+F32</f>
        <v>816000</v>
      </c>
      <c r="G34" s="46"/>
      <c r="H34" s="47">
        <f>H31+H33+H32</f>
        <v>684084.5</v>
      </c>
      <c r="I34" s="64">
        <f>H34/F34</f>
        <v>0.83833884803921566</v>
      </c>
      <c r="J34" s="21"/>
    </row>
    <row r="35" spans="1:14" ht="71.25" customHeight="1" thickBot="1">
      <c r="A35" s="41" t="s">
        <v>16</v>
      </c>
      <c r="B35" s="25" t="s">
        <v>72</v>
      </c>
      <c r="C35" s="26" t="s">
        <v>18</v>
      </c>
      <c r="D35" s="27" t="s">
        <v>34</v>
      </c>
      <c r="E35" s="28" t="s">
        <v>45</v>
      </c>
      <c r="F35" s="95">
        <v>181320</v>
      </c>
      <c r="G35" s="76"/>
      <c r="H35" s="95">
        <v>168880</v>
      </c>
      <c r="I35" s="69"/>
      <c r="J35" s="22"/>
    </row>
    <row r="36" spans="1:14" ht="24.75" customHeight="1" thickBot="1">
      <c r="A36" s="135" t="s">
        <v>41</v>
      </c>
      <c r="B36" s="136"/>
      <c r="C36" s="136"/>
      <c r="D36" s="136"/>
      <c r="E36" s="137"/>
      <c r="F36" s="90">
        <f>F35</f>
        <v>181320</v>
      </c>
      <c r="G36" s="46"/>
      <c r="H36" s="90">
        <f>H35</f>
        <v>168880</v>
      </c>
      <c r="I36" s="64">
        <f>H36/F36</f>
        <v>0.93139201411868522</v>
      </c>
      <c r="J36" s="22"/>
    </row>
    <row r="37" spans="1:14" ht="19.5" customHeight="1">
      <c r="A37" s="140" t="s">
        <v>19</v>
      </c>
      <c r="B37" s="171" t="s">
        <v>73</v>
      </c>
      <c r="C37" s="74" t="s">
        <v>20</v>
      </c>
      <c r="D37" s="168" t="s">
        <v>35</v>
      </c>
      <c r="E37" s="53" t="s">
        <v>45</v>
      </c>
      <c r="F37" s="29">
        <v>3076364.21</v>
      </c>
      <c r="G37" s="43"/>
      <c r="H37" s="80">
        <v>2974800.84</v>
      </c>
      <c r="I37" s="63"/>
    </row>
    <row r="38" spans="1:14" ht="15" hidden="1" customHeight="1" thickBot="1">
      <c r="A38" s="140"/>
      <c r="B38" s="171"/>
      <c r="C38" s="159" t="s">
        <v>21</v>
      </c>
      <c r="D38" s="168"/>
      <c r="E38" s="53" t="s">
        <v>45</v>
      </c>
      <c r="F38" s="84"/>
      <c r="G38" s="44"/>
      <c r="H38" s="81"/>
      <c r="I38" s="63"/>
    </row>
    <row r="39" spans="1:14" ht="18" customHeight="1">
      <c r="A39" s="140"/>
      <c r="B39" s="171"/>
      <c r="C39" s="160"/>
      <c r="D39" s="168"/>
      <c r="E39" s="53" t="s">
        <v>45</v>
      </c>
      <c r="F39" s="84">
        <v>52468534.789999999</v>
      </c>
      <c r="G39" s="44"/>
      <c r="H39" s="81">
        <v>49324718.649999999</v>
      </c>
      <c r="I39" s="63"/>
      <c r="J39" s="62"/>
    </row>
    <row r="40" spans="1:14" ht="16.5" customHeight="1">
      <c r="A40" s="140"/>
      <c r="B40" s="171"/>
      <c r="C40" s="159" t="s">
        <v>23</v>
      </c>
      <c r="D40" s="168"/>
      <c r="E40" s="53" t="s">
        <v>62</v>
      </c>
      <c r="F40" s="33">
        <v>700</v>
      </c>
      <c r="G40" s="44"/>
      <c r="H40" s="82">
        <v>700</v>
      </c>
      <c r="I40" s="63"/>
    </row>
    <row r="41" spans="1:14" ht="18.75" customHeight="1">
      <c r="A41" s="140"/>
      <c r="B41" s="171"/>
      <c r="C41" s="160"/>
      <c r="D41" s="168"/>
      <c r="E41" s="24" t="s">
        <v>63</v>
      </c>
      <c r="F41" s="84">
        <v>86256</v>
      </c>
      <c r="G41" s="44"/>
      <c r="H41" s="82">
        <v>86256</v>
      </c>
      <c r="I41" s="63"/>
      <c r="K41" s="62"/>
      <c r="L41" s="62"/>
    </row>
    <row r="42" spans="1:14" ht="19.5" hidden="1" customHeight="1">
      <c r="A42" s="140"/>
      <c r="B42" s="171"/>
      <c r="C42" s="172"/>
      <c r="D42" s="168"/>
      <c r="E42" s="53"/>
      <c r="F42" s="84"/>
      <c r="G42" s="44"/>
      <c r="H42" s="96"/>
      <c r="I42" s="63"/>
    </row>
    <row r="43" spans="1:14" ht="19.5" hidden="1" customHeight="1">
      <c r="A43" s="140"/>
      <c r="B43" s="171"/>
      <c r="C43" s="173"/>
      <c r="D43" s="168"/>
      <c r="E43" s="24"/>
      <c r="F43" s="84"/>
      <c r="G43" s="44"/>
      <c r="H43" s="96"/>
      <c r="I43" s="63"/>
    </row>
    <row r="44" spans="1:14" ht="18.75" customHeight="1">
      <c r="A44" s="140"/>
      <c r="B44" s="171"/>
      <c r="C44" s="13" t="s">
        <v>22</v>
      </c>
      <c r="D44" s="168"/>
      <c r="E44" s="53" t="s">
        <v>45</v>
      </c>
      <c r="F44" s="84">
        <v>770382.83</v>
      </c>
      <c r="G44" s="44"/>
      <c r="H44" s="81">
        <v>770382.83</v>
      </c>
      <c r="I44" s="63"/>
    </row>
    <row r="45" spans="1:14" ht="21" customHeight="1">
      <c r="A45" s="140"/>
      <c r="B45" s="171"/>
      <c r="C45" s="104" t="s">
        <v>9</v>
      </c>
      <c r="D45" s="168"/>
      <c r="E45" s="53" t="s">
        <v>45</v>
      </c>
      <c r="F45" s="92">
        <v>776123</v>
      </c>
      <c r="G45" s="45"/>
      <c r="H45" s="83">
        <v>776122.35</v>
      </c>
      <c r="I45" s="63"/>
    </row>
    <row r="46" spans="1:14" ht="21" customHeight="1" thickBot="1">
      <c r="A46" s="140"/>
      <c r="B46" s="171"/>
      <c r="C46" s="104" t="s">
        <v>53</v>
      </c>
      <c r="D46" s="168"/>
      <c r="E46" s="53" t="s">
        <v>45</v>
      </c>
      <c r="F46" s="75">
        <v>5999.83</v>
      </c>
      <c r="G46" s="45"/>
      <c r="H46" s="75">
        <v>5999.83</v>
      </c>
      <c r="I46" s="63"/>
      <c r="J46" s="21"/>
      <c r="M46" s="31"/>
      <c r="N46" s="34"/>
    </row>
    <row r="47" spans="1:14" ht="18.75" customHeight="1" thickBot="1">
      <c r="A47" s="135" t="s">
        <v>41</v>
      </c>
      <c r="B47" s="136"/>
      <c r="C47" s="136"/>
      <c r="D47" s="136"/>
      <c r="E47" s="137"/>
      <c r="F47" s="122">
        <f>F37+F39+F40+F41+F42+F43+F44+F46+F45</f>
        <v>57184360.659999996</v>
      </c>
      <c r="G47" s="123"/>
      <c r="H47" s="90">
        <f>H37+H39+H40+H41+H42+H43+H44+H46+H45</f>
        <v>53938980.499999993</v>
      </c>
      <c r="I47" s="64">
        <f>H47/F47</f>
        <v>0.94324706751036347</v>
      </c>
      <c r="J47" s="21"/>
      <c r="M47" s="31"/>
      <c r="N47" s="34"/>
    </row>
    <row r="48" spans="1:14" ht="23.25" customHeight="1">
      <c r="A48" s="140" t="s">
        <v>25</v>
      </c>
      <c r="B48" s="174" t="s">
        <v>74</v>
      </c>
      <c r="C48" s="159" t="s">
        <v>26</v>
      </c>
      <c r="D48" s="152" t="s">
        <v>36</v>
      </c>
      <c r="E48" s="24" t="s">
        <v>65</v>
      </c>
      <c r="F48" s="29">
        <v>147064.95000000001</v>
      </c>
      <c r="G48" s="125"/>
      <c r="H48" s="132">
        <v>147064.95000000001</v>
      </c>
      <c r="I48" s="107"/>
      <c r="M48" s="2"/>
      <c r="N48" s="32"/>
    </row>
    <row r="49" spans="1:15" ht="21" customHeight="1">
      <c r="A49" s="140"/>
      <c r="B49" s="174"/>
      <c r="C49" s="159"/>
      <c r="D49" s="152"/>
      <c r="E49" s="24" t="s">
        <v>44</v>
      </c>
      <c r="F49" s="84">
        <v>261235.05</v>
      </c>
      <c r="G49" s="125"/>
      <c r="H49" s="133">
        <v>261235.05</v>
      </c>
      <c r="I49" s="63"/>
      <c r="M49" s="2"/>
      <c r="N49" s="32"/>
    </row>
    <row r="50" spans="1:15" ht="21" customHeight="1">
      <c r="A50" s="140"/>
      <c r="B50" s="174"/>
      <c r="C50" s="160"/>
      <c r="D50" s="152"/>
      <c r="E50" s="121" t="s">
        <v>45</v>
      </c>
      <c r="F50" s="84">
        <v>14930036.220000001</v>
      </c>
      <c r="G50" s="125"/>
      <c r="H50" s="126">
        <v>14930036.220000001</v>
      </c>
      <c r="I50" s="63"/>
      <c r="M50" s="2"/>
      <c r="N50" s="32"/>
    </row>
    <row r="51" spans="1:15" ht="18" customHeight="1">
      <c r="A51" s="140"/>
      <c r="B51" s="174"/>
      <c r="C51" s="172" t="s">
        <v>27</v>
      </c>
      <c r="D51" s="152"/>
      <c r="E51" s="24" t="s">
        <v>44</v>
      </c>
      <c r="F51" s="84">
        <v>4520179.33</v>
      </c>
      <c r="G51" s="20"/>
      <c r="H51" s="134">
        <v>4520179.33</v>
      </c>
      <c r="I51" s="63"/>
      <c r="M51" s="2"/>
      <c r="N51" s="32"/>
    </row>
    <row r="52" spans="1:15" ht="19.5" customHeight="1" thickBot="1">
      <c r="A52" s="140"/>
      <c r="B52" s="174"/>
      <c r="C52" s="175"/>
      <c r="D52" s="152"/>
      <c r="E52" s="24" t="s">
        <v>45</v>
      </c>
      <c r="F52" s="124">
        <v>1380462.15</v>
      </c>
      <c r="H52" s="124">
        <v>1377262.15</v>
      </c>
      <c r="I52" s="63"/>
      <c r="J52" s="21"/>
    </row>
    <row r="53" spans="1:15" ht="22.5" customHeight="1" thickBot="1">
      <c r="A53" s="51"/>
      <c r="B53" s="136" t="s">
        <v>41</v>
      </c>
      <c r="C53" s="136"/>
      <c r="D53" s="136"/>
      <c r="E53" s="137"/>
      <c r="F53" s="47">
        <f>F48+F52+F49+F50+F51</f>
        <v>21238977.700000003</v>
      </c>
      <c r="G53" s="46"/>
      <c r="H53" s="47">
        <f>H48+H52+H49+H50+H51</f>
        <v>21235777.700000003</v>
      </c>
      <c r="I53" s="64">
        <f>H53/F53</f>
        <v>0.9998493336145835</v>
      </c>
      <c r="J53" s="21"/>
    </row>
    <row r="54" spans="1:15" ht="21" customHeight="1">
      <c r="A54" s="139" t="s">
        <v>37</v>
      </c>
      <c r="B54" s="165" t="s">
        <v>78</v>
      </c>
      <c r="C54" s="145" t="s">
        <v>11</v>
      </c>
      <c r="D54" s="139" t="s">
        <v>38</v>
      </c>
      <c r="E54" s="35" t="s">
        <v>39</v>
      </c>
      <c r="F54" s="93">
        <v>7547267.0099999998</v>
      </c>
      <c r="G54" s="19"/>
      <c r="H54" s="93">
        <v>7547267.0099999998</v>
      </c>
      <c r="I54" s="63"/>
      <c r="J54" s="21"/>
    </row>
    <row r="55" spans="1:15" ht="18" customHeight="1">
      <c r="A55" s="140"/>
      <c r="B55" s="166"/>
      <c r="C55" s="146"/>
      <c r="D55" s="140"/>
      <c r="E55" s="24" t="s">
        <v>44</v>
      </c>
      <c r="F55" s="33">
        <v>1947432.99</v>
      </c>
      <c r="G55" s="20"/>
      <c r="H55" s="33">
        <v>1947432.99</v>
      </c>
      <c r="I55" s="63"/>
      <c r="J55" s="21"/>
      <c r="L55" s="37"/>
      <c r="M55" s="176"/>
      <c r="N55" s="176"/>
    </row>
    <row r="56" spans="1:15" ht="19.5" customHeight="1" thickBot="1">
      <c r="A56" s="140"/>
      <c r="B56" s="166"/>
      <c r="C56" s="146"/>
      <c r="D56" s="140"/>
      <c r="E56" s="100" t="s">
        <v>45</v>
      </c>
      <c r="F56" s="92">
        <v>2851116.3</v>
      </c>
      <c r="G56" s="20"/>
      <c r="H56" s="75">
        <v>2851116.3</v>
      </c>
      <c r="I56" s="63"/>
      <c r="J56" s="21"/>
      <c r="L56" s="37"/>
      <c r="O56" s="36"/>
    </row>
    <row r="57" spans="1:15" ht="23.25" customHeight="1" thickBot="1">
      <c r="A57" s="135" t="s">
        <v>41</v>
      </c>
      <c r="B57" s="136"/>
      <c r="C57" s="136"/>
      <c r="D57" s="136"/>
      <c r="E57" s="137"/>
      <c r="F57" s="47">
        <f>F54+F55+F56</f>
        <v>12345816.300000001</v>
      </c>
      <c r="G57" s="46"/>
      <c r="H57" s="90">
        <f>H54+H55+H56</f>
        <v>12345816.300000001</v>
      </c>
      <c r="I57" s="64">
        <f>H57/F57</f>
        <v>1</v>
      </c>
      <c r="J57" s="21"/>
      <c r="L57" s="37"/>
      <c r="O57" s="36"/>
    </row>
    <row r="58" spans="1:15" ht="15" customHeight="1">
      <c r="A58" s="180" t="s">
        <v>47</v>
      </c>
      <c r="B58" s="169" t="s">
        <v>75</v>
      </c>
      <c r="C58" s="187" t="s">
        <v>18</v>
      </c>
      <c r="D58" s="190" t="s">
        <v>46</v>
      </c>
      <c r="E58" s="177" t="s">
        <v>44</v>
      </c>
      <c r="F58" s="196">
        <v>0</v>
      </c>
      <c r="G58" s="19"/>
      <c r="H58" s="193">
        <v>0</v>
      </c>
      <c r="I58" s="184"/>
      <c r="J58" s="119"/>
      <c r="L58" s="37"/>
      <c r="O58" s="36"/>
    </row>
    <row r="59" spans="1:15" ht="6.75" customHeight="1">
      <c r="A59" s="181"/>
      <c r="B59" s="170"/>
      <c r="C59" s="188"/>
      <c r="D59" s="191"/>
      <c r="E59" s="178"/>
      <c r="F59" s="197"/>
      <c r="G59" s="116"/>
      <c r="H59" s="194"/>
      <c r="I59" s="185"/>
      <c r="J59" s="119"/>
      <c r="L59" s="37"/>
      <c r="O59" s="36"/>
    </row>
    <row r="60" spans="1:15" ht="4.5" customHeight="1">
      <c r="A60" s="181"/>
      <c r="B60" s="170"/>
      <c r="C60" s="188"/>
      <c r="D60" s="191"/>
      <c r="E60" s="178"/>
      <c r="F60" s="197"/>
      <c r="G60" s="117"/>
      <c r="H60" s="194"/>
      <c r="I60" s="185"/>
      <c r="J60" s="119"/>
      <c r="L60" s="37"/>
      <c r="O60" s="36"/>
    </row>
    <row r="61" spans="1:15" ht="7.5" customHeight="1">
      <c r="A61" s="181"/>
      <c r="B61" s="170"/>
      <c r="C61" s="188"/>
      <c r="D61" s="191"/>
      <c r="E61" s="179"/>
      <c r="F61" s="198"/>
      <c r="G61" s="118"/>
      <c r="H61" s="195"/>
      <c r="I61" s="185"/>
      <c r="J61" s="119"/>
      <c r="L61" s="37"/>
      <c r="O61" s="36"/>
    </row>
    <row r="62" spans="1:15" ht="43.5" customHeight="1" thickBot="1">
      <c r="A62" s="182"/>
      <c r="B62" s="183"/>
      <c r="C62" s="189"/>
      <c r="D62" s="192"/>
      <c r="E62" s="127" t="s">
        <v>45</v>
      </c>
      <c r="F62" s="115">
        <v>1210000</v>
      </c>
      <c r="G62" s="128"/>
      <c r="H62" s="129">
        <v>882326</v>
      </c>
      <c r="I62" s="186"/>
      <c r="J62" s="119"/>
      <c r="L62" s="37"/>
      <c r="O62" s="36"/>
    </row>
    <row r="63" spans="1:15" ht="20.25" customHeight="1" thickBot="1">
      <c r="A63" s="200" t="s">
        <v>41</v>
      </c>
      <c r="B63" s="155"/>
      <c r="C63" s="155"/>
      <c r="D63" s="155"/>
      <c r="E63" s="201"/>
      <c r="F63" s="111">
        <f>F62+F61+F58</f>
        <v>1210000</v>
      </c>
      <c r="G63" s="112"/>
      <c r="H63" s="113">
        <f>H62+H61+H60</f>
        <v>882326</v>
      </c>
      <c r="I63" s="114">
        <f>H63/F63</f>
        <v>0.72919504132231405</v>
      </c>
      <c r="J63" s="21"/>
      <c r="L63" s="37"/>
      <c r="O63" s="36"/>
    </row>
    <row r="64" spans="1:15" ht="90.75" customHeight="1" thickBot="1">
      <c r="A64" s="56" t="s">
        <v>48</v>
      </c>
      <c r="B64" s="66" t="s">
        <v>76</v>
      </c>
      <c r="C64" s="67" t="s">
        <v>23</v>
      </c>
      <c r="D64" s="41" t="s">
        <v>49</v>
      </c>
      <c r="E64" s="68" t="s">
        <v>45</v>
      </c>
      <c r="F64" s="131">
        <v>2062774.79</v>
      </c>
      <c r="G64" s="130"/>
      <c r="H64" s="97">
        <v>1616647.14</v>
      </c>
      <c r="I64" s="69"/>
      <c r="J64" s="21"/>
      <c r="L64" s="37"/>
      <c r="O64" s="36"/>
    </row>
    <row r="65" spans="1:20" ht="18.75" customHeight="1" thickBot="1">
      <c r="A65" s="135" t="s">
        <v>41</v>
      </c>
      <c r="B65" s="136"/>
      <c r="C65" s="136"/>
      <c r="D65" s="136"/>
      <c r="E65" s="137"/>
      <c r="F65" s="57">
        <f>F64</f>
        <v>2062774.79</v>
      </c>
      <c r="G65" s="55"/>
      <c r="H65" s="98">
        <f>H64</f>
        <v>1616647.14</v>
      </c>
      <c r="I65" s="64">
        <f>H65/F65</f>
        <v>0.78372449956109846</v>
      </c>
      <c r="J65" s="21"/>
      <c r="L65" s="37"/>
      <c r="O65" s="36"/>
    </row>
    <row r="66" spans="1:20" ht="77.25" customHeight="1" thickBot="1">
      <c r="A66" s="56" t="s">
        <v>60</v>
      </c>
      <c r="B66" s="66" t="s">
        <v>66</v>
      </c>
      <c r="C66" s="67" t="s">
        <v>23</v>
      </c>
      <c r="D66" s="41" t="s">
        <v>61</v>
      </c>
      <c r="E66" s="68" t="s">
        <v>45</v>
      </c>
      <c r="F66" s="131">
        <v>5000</v>
      </c>
      <c r="G66" s="130"/>
      <c r="H66" s="97">
        <v>3047.5</v>
      </c>
      <c r="I66" s="69"/>
      <c r="J66" s="21"/>
      <c r="L66" s="37"/>
      <c r="O66" s="36"/>
    </row>
    <row r="67" spans="1:20" ht="20.25" customHeight="1" thickBot="1">
      <c r="A67" s="135" t="s">
        <v>41</v>
      </c>
      <c r="B67" s="136"/>
      <c r="C67" s="136"/>
      <c r="D67" s="136"/>
      <c r="E67" s="137"/>
      <c r="F67" s="57">
        <f>F66</f>
        <v>5000</v>
      </c>
      <c r="G67" s="55"/>
      <c r="H67" s="98">
        <f>H66</f>
        <v>3047.5</v>
      </c>
      <c r="I67" s="64">
        <f>H67/F67</f>
        <v>0.60950000000000004</v>
      </c>
      <c r="J67" s="21"/>
      <c r="L67" s="37"/>
      <c r="O67" s="36"/>
    </row>
    <row r="68" spans="1:20" ht="30.75" customHeight="1" thickBot="1">
      <c r="A68" s="202" t="s">
        <v>24</v>
      </c>
      <c r="B68" s="203"/>
      <c r="C68" s="203"/>
      <c r="D68" s="203"/>
      <c r="E68" s="204"/>
      <c r="F68" s="52">
        <f>F9+F17+F22+F30+F34+F36+F47+F53+F57+F63+F65+F67</f>
        <v>461776954.49000007</v>
      </c>
      <c r="G68" s="58"/>
      <c r="H68" s="99">
        <f>H9+H17+H22+H30+H34+H36+H47+H53++H57+H63+H65+H67</f>
        <v>449761782.59999996</v>
      </c>
      <c r="I68" s="64">
        <f>H68/F68</f>
        <v>0.97398057271335681</v>
      </c>
      <c r="J68" s="23"/>
    </row>
    <row r="69" spans="1:20" ht="11.25" customHeight="1">
      <c r="A69" s="6"/>
      <c r="B69" s="10"/>
      <c r="C69" s="7"/>
      <c r="D69" s="6"/>
      <c r="E69" s="6"/>
      <c r="F69" s="8"/>
    </row>
    <row r="70" spans="1:20" ht="60" customHeight="1">
      <c r="A70" s="31"/>
      <c r="B70" s="205" t="s">
        <v>42</v>
      </c>
      <c r="C70" s="205"/>
      <c r="D70" s="2"/>
      <c r="E70" s="2"/>
      <c r="F70" s="38" t="s">
        <v>43</v>
      </c>
      <c r="G70" s="30"/>
      <c r="H70" s="30"/>
      <c r="J70" s="108"/>
      <c r="M70" s="206"/>
      <c r="N70" s="207"/>
      <c r="O70" s="208"/>
      <c r="P70" s="152"/>
      <c r="Q70" s="206"/>
      <c r="R70" s="209"/>
      <c r="S70" s="54"/>
      <c r="T70" s="199"/>
    </row>
    <row r="71" spans="1:20" ht="15.75">
      <c r="A71" s="2"/>
      <c r="B71" s="39"/>
      <c r="C71" s="4"/>
      <c r="D71" s="2"/>
      <c r="E71" s="2"/>
      <c r="F71" s="3"/>
      <c r="G71" s="30"/>
      <c r="H71" s="30"/>
      <c r="M71" s="206"/>
      <c r="N71" s="207"/>
      <c r="O71" s="208"/>
      <c r="P71" s="152"/>
      <c r="Q71" s="206"/>
      <c r="R71" s="209"/>
      <c r="S71" s="54"/>
      <c r="T71" s="199"/>
    </row>
    <row r="72" spans="1:20">
      <c r="A72" s="2"/>
      <c r="B72" s="2"/>
      <c r="C72" s="4"/>
      <c r="D72" s="2"/>
      <c r="E72" s="2"/>
      <c r="F72" s="3"/>
      <c r="M72" s="206"/>
      <c r="N72" s="207"/>
      <c r="O72" s="208"/>
      <c r="P72" s="152"/>
      <c r="Q72" s="206"/>
      <c r="R72" s="209"/>
      <c r="S72" s="54"/>
      <c r="T72" s="199"/>
    </row>
    <row r="73" spans="1:20" ht="15.75" customHeight="1">
      <c r="A73" s="61" t="s">
        <v>51</v>
      </c>
      <c r="B73" s="42" t="s">
        <v>54</v>
      </c>
      <c r="C73" s="4"/>
      <c r="D73" s="2"/>
      <c r="E73" s="2"/>
      <c r="F73" s="38"/>
    </row>
    <row r="74" spans="1:20">
      <c r="A74" s="2"/>
      <c r="B74" s="2" t="s">
        <v>52</v>
      </c>
      <c r="C74" s="4"/>
      <c r="D74" s="2"/>
      <c r="E74" s="2"/>
      <c r="F74" s="3"/>
    </row>
    <row r="75" spans="1:20">
      <c r="A75" s="2"/>
      <c r="B75" s="2"/>
      <c r="C75" s="4"/>
      <c r="D75" s="2"/>
      <c r="E75" s="2"/>
      <c r="F75" s="5"/>
    </row>
    <row r="76" spans="1:20">
      <c r="A76" s="2"/>
      <c r="B76" s="2"/>
      <c r="C76" s="4"/>
      <c r="D76" s="2"/>
      <c r="E76" s="2"/>
    </row>
    <row r="77" spans="1:20">
      <c r="D77" s="31"/>
    </row>
  </sheetData>
  <mergeCells count="71">
    <mergeCell ref="T70:T72"/>
    <mergeCell ref="A63:E63"/>
    <mergeCell ref="A65:E65"/>
    <mergeCell ref="A67:E67"/>
    <mergeCell ref="A68:E68"/>
    <mergeCell ref="B70:C70"/>
    <mergeCell ref="M70:M72"/>
    <mergeCell ref="N70:N72"/>
    <mergeCell ref="O70:O72"/>
    <mergeCell ref="P70:P72"/>
    <mergeCell ref="Q70:Q72"/>
    <mergeCell ref="R70:R72"/>
    <mergeCell ref="M55:N55"/>
    <mergeCell ref="A57:E57"/>
    <mergeCell ref="E58:E61"/>
    <mergeCell ref="A54:A56"/>
    <mergeCell ref="B54:B56"/>
    <mergeCell ref="C54:C56"/>
    <mergeCell ref="D54:D56"/>
    <mergeCell ref="A58:A62"/>
    <mergeCell ref="B58:B62"/>
    <mergeCell ref="I58:I62"/>
    <mergeCell ref="C58:C62"/>
    <mergeCell ref="D58:D62"/>
    <mergeCell ref="H58:H61"/>
    <mergeCell ref="F58:F61"/>
    <mergeCell ref="A47:E47"/>
    <mergeCell ref="A48:A52"/>
    <mergeCell ref="B48:B52"/>
    <mergeCell ref="D48:D52"/>
    <mergeCell ref="B53:E53"/>
    <mergeCell ref="C48:C50"/>
    <mergeCell ref="C51:C52"/>
    <mergeCell ref="A36:E36"/>
    <mergeCell ref="A37:A46"/>
    <mergeCell ref="B37:B46"/>
    <mergeCell ref="D37:D46"/>
    <mergeCell ref="C38:C39"/>
    <mergeCell ref="C40:C41"/>
    <mergeCell ref="C42:C43"/>
    <mergeCell ref="L18:L31"/>
    <mergeCell ref="A22:E22"/>
    <mergeCell ref="A23:A29"/>
    <mergeCell ref="B23:B29"/>
    <mergeCell ref="C23:C24"/>
    <mergeCell ref="D23:D29"/>
    <mergeCell ref="A30:E30"/>
    <mergeCell ref="A31:A33"/>
    <mergeCell ref="B31:B33"/>
    <mergeCell ref="D31:D33"/>
    <mergeCell ref="C26:C29"/>
    <mergeCell ref="J14:J16"/>
    <mergeCell ref="A17:E17"/>
    <mergeCell ref="A18:A21"/>
    <mergeCell ref="B18:B21"/>
    <mergeCell ref="C18:C20"/>
    <mergeCell ref="D18:D21"/>
    <mergeCell ref="C13:C16"/>
    <mergeCell ref="A1:I1"/>
    <mergeCell ref="B2:H2"/>
    <mergeCell ref="C3:E3"/>
    <mergeCell ref="A5:A8"/>
    <mergeCell ref="B5:B8"/>
    <mergeCell ref="D5:D8"/>
    <mergeCell ref="C7:C8"/>
    <mergeCell ref="A34:E34"/>
    <mergeCell ref="A9:E9"/>
    <mergeCell ref="A10:A16"/>
    <mergeCell ref="B10:B16"/>
    <mergeCell ref="C10:C12"/>
    <mergeCell ref="D10:D16"/>
  </mergeCells>
  <pageMargins left="0.39370078740157483" right="0.11811023622047245" top="0.39370078740157483" bottom="0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квартал 2023 </vt:lpstr>
      <vt:lpstr>'3 квартал 2023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2024-01-25T09:40:36Z</dcterms:modified>
</cp:coreProperties>
</file>